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Plan nabave 2018" sheetId="1" r:id="rId1"/>
  </sheets>
  <definedNames>
    <definedName name="_xlnm.Print_Area" localSheetId="0">'Plan nabave 2018'!$A$1:$N$132</definedName>
  </definedNames>
  <calcPr fullCalcOnLoad="1"/>
</workbook>
</file>

<file path=xl/sharedStrings.xml><?xml version="1.0" encoding="utf-8"?>
<sst xmlns="http://schemas.openxmlformats.org/spreadsheetml/2006/main" count="229" uniqueCount="137">
  <si>
    <t>POMORSKA ŠKOLA</t>
  </si>
  <si>
    <t>KONTO</t>
  </si>
  <si>
    <t>Predmet nabave</t>
  </si>
  <si>
    <t>Procjenjena vrijednost       (bez PDV)</t>
  </si>
  <si>
    <t>Vrsta postupka</t>
  </si>
  <si>
    <t>Planirani početak postupka</t>
  </si>
  <si>
    <t>Napomena</t>
  </si>
  <si>
    <t>UREDSKI MATERIJAL</t>
  </si>
  <si>
    <t>22800000-8</t>
  </si>
  <si>
    <t>ČASOPISI</t>
  </si>
  <si>
    <t>22213000-6</t>
  </si>
  <si>
    <t>MATERIJAL ZA ČIŠĆENJE</t>
  </si>
  <si>
    <t>NASTAVNI MATERIJAL</t>
  </si>
  <si>
    <t>ČELIK</t>
  </si>
  <si>
    <t>ŽICA  I RAZNI PROIZVODI</t>
  </si>
  <si>
    <t>BRUSNI PROIZVODI</t>
  </si>
  <si>
    <t>KOSITAR</t>
  </si>
  <si>
    <t>ELEKTRONIČKA OPREMA</t>
  </si>
  <si>
    <t>31710000-6</t>
  </si>
  <si>
    <t>22820000-4</t>
  </si>
  <si>
    <t>PEDAGOŠKA DOKUMENTACIJA</t>
  </si>
  <si>
    <t>22822000-8</t>
  </si>
  <si>
    <t>ELEKTR.ENER.-HEP Opskrba</t>
  </si>
  <si>
    <t>LOŽ ULJE</t>
  </si>
  <si>
    <t>Javnu nab.organ. Županija</t>
  </si>
  <si>
    <t>GORIVO ZA BROD</t>
  </si>
  <si>
    <t>MAT.DIJ.ZA TEK,INV. ODR OPREME</t>
  </si>
  <si>
    <t>DIJELOVI ZA RAČUNALA</t>
  </si>
  <si>
    <t>RAZNI LOKOTI I BRAVE</t>
  </si>
  <si>
    <t>DRVENA VRATA</t>
  </si>
  <si>
    <t>OSTALI MAT ZA TEK.INV.ODRŽA.</t>
  </si>
  <si>
    <t>SITNI INVENTAR</t>
  </si>
  <si>
    <t>ZAŠTITNA OBUĆA</t>
  </si>
  <si>
    <t>USLUGE TELEFONA,TELEFAKSA</t>
  </si>
  <si>
    <t>64210000-1</t>
  </si>
  <si>
    <t>POŠTARINA</t>
  </si>
  <si>
    <t>64110000-0</t>
  </si>
  <si>
    <t>PRIJEVOZ  UČENIKA</t>
  </si>
  <si>
    <t>Usluge tekućek i incesticij.održav.</t>
  </si>
  <si>
    <t>USLU. TEK.INV.ODR.OPREME-NET</t>
  </si>
  <si>
    <t>ULUGE ODRŽAV.CENTR.GRIJANJA</t>
  </si>
  <si>
    <t>OSTALE USLUGE</t>
  </si>
  <si>
    <t>50800000-3</t>
  </si>
  <si>
    <t>TISAK(NATJEČAJI,OGLASI)</t>
  </si>
  <si>
    <t>KOMUNALNE USLUGE</t>
  </si>
  <si>
    <t>PITKA VODA</t>
  </si>
  <si>
    <t>IZNOŠENJE I ODVOZ SMEĆA</t>
  </si>
  <si>
    <t>DERATIZACIJA</t>
  </si>
  <si>
    <t>DIMNJAČARKSE USLUGE</t>
  </si>
  <si>
    <t>OSTALE KOMUN.USLUGE</t>
  </si>
  <si>
    <t>NAJAMNINE</t>
  </si>
  <si>
    <t>ZDRAVSTVENE USLUGE</t>
  </si>
  <si>
    <t>85100000-0</t>
  </si>
  <si>
    <t>RAČUNALNE USLUGE</t>
  </si>
  <si>
    <t>USLUGE KOPIRANJA</t>
  </si>
  <si>
    <t>USLUGE ČUVANJA IMOVINE</t>
  </si>
  <si>
    <t>OSTALE NESPOM.USLUGE</t>
  </si>
  <si>
    <t>REPREZENTACIJA</t>
  </si>
  <si>
    <t>USLUGE BANAKA</t>
  </si>
  <si>
    <t>66110000-4</t>
  </si>
  <si>
    <t>OSOBNA RAČUNALA-LAPTOP</t>
  </si>
  <si>
    <t>30213000-5</t>
  </si>
  <si>
    <t>KNJIGE</t>
  </si>
  <si>
    <t>22113000-5</t>
  </si>
  <si>
    <t>Napomena: Od 10.12.2013 prag se povećao sa 70.000,00 na 200.000,00 za robe i usluge tj. 500.000,00 za radove</t>
  </si>
  <si>
    <t>R A V N A T E LJ:</t>
  </si>
  <si>
    <t>IZVJEŠTAJ SASTAVILA:Davorka Magazinović</t>
  </si>
  <si>
    <t xml:space="preserve">              Dragan Pavelin,dipl.ing</t>
  </si>
  <si>
    <t xml:space="preserve">                         </t>
  </si>
  <si>
    <t xml:space="preserve">                                                             </t>
  </si>
  <si>
    <t>ANTIPIROS</t>
  </si>
  <si>
    <t>POTVRDNICE,PRISTOJBE</t>
  </si>
  <si>
    <t>Minist.mora,prometa i infrastrukture</t>
  </si>
  <si>
    <t>ELEKTRORADOVI</t>
  </si>
  <si>
    <t>VODOINSTALATERSKI RADOVI</t>
  </si>
  <si>
    <t>45332000-3</t>
  </si>
  <si>
    <t>45317000-2</t>
  </si>
  <si>
    <t>jednostavna nabava</t>
  </si>
  <si>
    <t>39830000-9</t>
  </si>
  <si>
    <t>14622000-7</t>
  </si>
  <si>
    <t>44333000-3</t>
  </si>
  <si>
    <t>14810000-2</t>
  </si>
  <si>
    <t>14710000-1</t>
  </si>
  <si>
    <t>30145000-7</t>
  </si>
  <si>
    <t>44521000-8</t>
  </si>
  <si>
    <t>44421000-7</t>
  </si>
  <si>
    <t>18830000-6</t>
  </si>
  <si>
    <t>72267000-4</t>
  </si>
  <si>
    <t>65111000-4</t>
  </si>
  <si>
    <t>65310000-9</t>
  </si>
  <si>
    <t>65400000-7</t>
  </si>
  <si>
    <t>65000000-3</t>
  </si>
  <si>
    <t>72212000-4</t>
  </si>
  <si>
    <t>UREDSKI NAMJEŠTAJ</t>
  </si>
  <si>
    <t>39130000-3</t>
  </si>
  <si>
    <t>Klasa: 400-02/18-01/02</t>
  </si>
  <si>
    <t>Finacijski plan 2018 (sa PDV)</t>
  </si>
  <si>
    <t>Predmet podijeljen na grupe</t>
  </si>
  <si>
    <t>Evidencijski broj nabave</t>
  </si>
  <si>
    <t>Borjčana oznaka iz CPV-a</t>
  </si>
  <si>
    <t>Planirano trajanje Ugovora ili okvirnog sporazuma</t>
  </si>
  <si>
    <t>Sklapa se Ugovor /okvorni sporazum</t>
  </si>
  <si>
    <t xml:space="preserve">Vrijedi od </t>
  </si>
  <si>
    <t>Vrijedi do</t>
  </si>
  <si>
    <t>USLUGE EU</t>
  </si>
  <si>
    <t>PRIPREMA DOKUMENTACIJA</t>
  </si>
  <si>
    <t>71220000-6</t>
  </si>
  <si>
    <t>SAVJETODAVNA POMOĆ</t>
  </si>
  <si>
    <t>79410000-1</t>
  </si>
  <si>
    <t>OBRAZOVANJE-KURIKULUM</t>
  </si>
  <si>
    <t>48190000-6</t>
  </si>
  <si>
    <t>30197000-6</t>
  </si>
  <si>
    <t>Mala ured.oprema-fotokopirni papir</t>
  </si>
  <si>
    <t>ISO PROCJENA</t>
  </si>
  <si>
    <t>31310000-2</t>
  </si>
  <si>
    <r>
      <t>KORIŠTENJE MREŽE(</t>
    </r>
    <r>
      <rPr>
        <sz val="7"/>
        <rFont val="Arial"/>
        <family val="2"/>
      </rPr>
      <t>Elektrodalmacija</t>
    </r>
    <r>
      <rPr>
        <sz val="8"/>
        <rFont val="Arial"/>
        <family val="0"/>
      </rPr>
      <t>)</t>
    </r>
  </si>
  <si>
    <t>Toner za laserske pisaće</t>
  </si>
  <si>
    <t>30125000-1</t>
  </si>
  <si>
    <t>SIMULATOR</t>
  </si>
  <si>
    <t>34152000-7</t>
  </si>
  <si>
    <t>PROGRAMSKI PAKETI</t>
  </si>
  <si>
    <t>48000000-8</t>
  </si>
  <si>
    <t>NE</t>
  </si>
  <si>
    <t>DA</t>
  </si>
  <si>
    <t>45 DANA</t>
  </si>
  <si>
    <t>otvoreni postupak</t>
  </si>
  <si>
    <t>9.10.208</t>
  </si>
  <si>
    <t>PLAN NABAVE ZA 2018  IV.</t>
  </si>
  <si>
    <t>USLIGE MOBILNE TELEFONIJE</t>
  </si>
  <si>
    <t>64212000-5</t>
  </si>
  <si>
    <t>ZIDARSKI RADOVI</t>
  </si>
  <si>
    <t>45262000-1</t>
  </si>
  <si>
    <t>ODRŽAVANJE ZGRADA</t>
  </si>
  <si>
    <t>USLUGE ODRŽ. OSOBNIH RAČU</t>
  </si>
  <si>
    <t>50322000-8</t>
  </si>
  <si>
    <t>Split,12.12.2018.</t>
  </si>
  <si>
    <t>Ur.broj: 2181-79/18-05-04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</si>
</sst>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</numFmts>
  <fonts count="8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8.5"/>
      <name val="Arial"/>
      <family val="0"/>
    </font>
    <font>
      <sz val="7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16" fontId="3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3" fillId="2" borderId="7" xfId="0" applyNumberFormat="1" applyFont="1" applyFill="1" applyBorder="1" applyAlignment="1">
      <alignment/>
    </xf>
    <xf numFmtId="0" fontId="4" fillId="0" borderId="8" xfId="0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4" fillId="0" borderId="7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2" borderId="5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" fontId="4" fillId="2" borderId="5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0" fillId="0" borderId="11" xfId="0" applyBorder="1" applyAlignment="1">
      <alignment/>
    </xf>
    <xf numFmtId="16" fontId="3" fillId="2" borderId="5" xfId="0" applyNumberFormat="1" applyFont="1" applyFill="1" applyBorder="1" applyAlignment="1">
      <alignment horizontal="left"/>
    </xf>
    <xf numFmtId="4" fontId="4" fillId="2" borderId="5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wrapText="1"/>
    </xf>
    <xf numFmtId="16" fontId="3" fillId="0" borderId="1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3" fillId="0" borderId="8" xfId="0" applyFont="1" applyBorder="1" applyAlignment="1">
      <alignment horizontal="center" wrapText="1"/>
    </xf>
    <xf numFmtId="4" fontId="4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4" fontId="3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Border="1" applyAlignment="1">
      <alignment/>
    </xf>
    <xf numFmtId="4" fontId="4" fillId="3" borderId="0" xfId="0" applyNumberFormat="1" applyFont="1" applyFill="1" applyBorder="1" applyAlignment="1">
      <alignment/>
    </xf>
    <xf numFmtId="4" fontId="3" fillId="3" borderId="0" xfId="0" applyNumberFormat="1" applyFont="1" applyFill="1" applyBorder="1" applyAlignment="1">
      <alignment/>
    </xf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2" borderId="16" xfId="0" applyFont="1" applyFill="1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2" borderId="17" xfId="0" applyFill="1" applyBorder="1" applyAlignment="1">
      <alignment horizontal="center"/>
    </xf>
    <xf numFmtId="0" fontId="4" fillId="0" borderId="21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6" fillId="2" borderId="1" xfId="0" applyFont="1" applyFill="1" applyBorder="1" applyAlignment="1">
      <alignment horizontal="right"/>
    </xf>
    <xf numFmtId="0" fontId="0" fillId="2" borderId="17" xfId="0" applyFill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4" fontId="3" fillId="2" borderId="5" xfId="0" applyNumberFormat="1" applyFont="1" applyFill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3" fillId="0" borderId="24" xfId="0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4" fontId="4" fillId="0" borderId="27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2" fontId="3" fillId="0" borderId="27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7" fillId="0" borderId="0" xfId="0" applyFont="1" applyAlignment="1">
      <alignment/>
    </xf>
    <xf numFmtId="0" fontId="3" fillId="2" borderId="5" xfId="0" applyFont="1" applyFill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4" fontId="6" fillId="0" borderId="5" xfId="0" applyNumberFormat="1" applyFont="1" applyBorder="1" applyAlignment="1">
      <alignment horizontal="right"/>
    </xf>
    <xf numFmtId="14" fontId="6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4" fontId="3" fillId="0" borderId="7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4" fontId="6" fillId="0" borderId="7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3" fillId="0" borderId="23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3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1"/>
  <sheetViews>
    <sheetView tabSelected="1" workbookViewId="0" topLeftCell="A1">
      <selection activeCell="E2" sqref="E2"/>
    </sheetView>
  </sheetViews>
  <sheetFormatPr defaultColWidth="9.140625" defaultRowHeight="12.75"/>
  <cols>
    <col min="1" max="1" width="10.28125" style="4" customWidth="1"/>
    <col min="2" max="2" width="14.28125" style="4" customWidth="1"/>
    <col min="3" max="3" width="5.8515625" style="4" customWidth="1"/>
    <col min="4" max="4" width="24.8515625" style="0" customWidth="1"/>
    <col min="5" max="5" width="9.57421875" style="0" customWidth="1"/>
    <col min="6" max="6" width="10.57421875" style="0" customWidth="1"/>
    <col min="7" max="7" width="13.140625" style="0" customWidth="1"/>
    <col min="8" max="10" width="7.8515625" style="0" customWidth="1"/>
    <col min="11" max="11" width="9.28125" style="0" customWidth="1"/>
    <col min="12" max="13" width="7.28125" style="0" customWidth="1"/>
    <col min="14" max="14" width="13.421875" style="0" customWidth="1"/>
    <col min="15" max="15" width="11.00390625" style="0" customWidth="1"/>
    <col min="16" max="16" width="8.8515625" style="0" customWidth="1"/>
    <col min="17" max="17" width="10.28125" style="0" customWidth="1"/>
    <col min="18" max="18" width="8.421875" style="0" customWidth="1"/>
    <col min="19" max="22" width="9.57421875" style="0" customWidth="1"/>
    <col min="23" max="24" width="9.7109375" style="0" customWidth="1"/>
    <col min="27" max="27" width="11.57421875" style="0" customWidth="1"/>
  </cols>
  <sheetData>
    <row r="1" ht="12.75">
      <c r="D1" t="s">
        <v>0</v>
      </c>
    </row>
    <row r="2" spans="4:6" ht="12.75">
      <c r="D2" t="s">
        <v>135</v>
      </c>
      <c r="F2" t="s">
        <v>127</v>
      </c>
    </row>
    <row r="3" spans="4:8" ht="12.75">
      <c r="D3" t="s">
        <v>95</v>
      </c>
      <c r="H3" s="139"/>
    </row>
    <row r="4" ht="13.5" thickBot="1">
      <c r="D4" t="s">
        <v>136</v>
      </c>
    </row>
    <row r="5" spans="1:27" s="2" customFormat="1" ht="52.5" customHeight="1">
      <c r="A5" s="28" t="s">
        <v>1</v>
      </c>
      <c r="B5" s="29" t="s">
        <v>96</v>
      </c>
      <c r="C5" s="126" t="s">
        <v>98</v>
      </c>
      <c r="D5" s="87" t="s">
        <v>2</v>
      </c>
      <c r="E5" s="86" t="s">
        <v>99</v>
      </c>
      <c r="F5" s="86" t="s">
        <v>3</v>
      </c>
      <c r="G5" s="86" t="s">
        <v>4</v>
      </c>
      <c r="H5" s="30" t="s">
        <v>97</v>
      </c>
      <c r="I5" s="30" t="s">
        <v>101</v>
      </c>
      <c r="J5" s="88" t="s">
        <v>5</v>
      </c>
      <c r="K5" s="89" t="s">
        <v>100</v>
      </c>
      <c r="L5" s="88" t="s">
        <v>102</v>
      </c>
      <c r="M5" s="88" t="s">
        <v>103</v>
      </c>
      <c r="N5" s="90" t="s">
        <v>6</v>
      </c>
      <c r="O5" s="14"/>
      <c r="P5" s="15"/>
      <c r="Q5" s="16"/>
      <c r="R5" s="15"/>
      <c r="S5" s="6"/>
      <c r="T5" s="6"/>
      <c r="U5" s="6"/>
      <c r="V5" s="6"/>
      <c r="W5" s="8"/>
      <c r="X5" s="6"/>
      <c r="Y5" s="6"/>
      <c r="Z5" s="6"/>
      <c r="AA5" s="6"/>
    </row>
    <row r="6" spans="1:27" s="21" customFormat="1" ht="15">
      <c r="A6" s="105">
        <v>3221</v>
      </c>
      <c r="B6" s="32">
        <f>SUM(B7:B11)</f>
        <v>90711.39</v>
      </c>
      <c r="C6" s="127"/>
      <c r="D6" s="33" t="s">
        <v>7</v>
      </c>
      <c r="E6" s="82"/>
      <c r="F6" s="64">
        <f>SUM(F7:F11)</f>
        <v>72569.112</v>
      </c>
      <c r="G6" s="83"/>
      <c r="H6" s="34"/>
      <c r="I6" s="34"/>
      <c r="J6" s="34"/>
      <c r="K6" s="31"/>
      <c r="L6" s="35"/>
      <c r="M6" s="35"/>
      <c r="N6" s="113"/>
      <c r="O6" s="22"/>
      <c r="P6" s="23"/>
      <c r="Q6" s="24"/>
      <c r="R6" s="23"/>
      <c r="S6" s="25"/>
      <c r="T6" s="25"/>
      <c r="U6" s="25"/>
      <c r="V6" s="25"/>
      <c r="W6" s="26"/>
      <c r="X6" s="25"/>
      <c r="Y6" s="25"/>
      <c r="Z6" s="25"/>
      <c r="AA6" s="25"/>
    </row>
    <row r="7" spans="1:27" s="3" customFormat="1" ht="15">
      <c r="A7" s="123">
        <v>32211</v>
      </c>
      <c r="B7" s="37">
        <v>20604.36</v>
      </c>
      <c r="C7" s="128"/>
      <c r="D7" s="48" t="s">
        <v>7</v>
      </c>
      <c r="E7" s="68" t="s">
        <v>8</v>
      </c>
      <c r="F7" s="69">
        <f>B7/1.25</f>
        <v>16483.488</v>
      </c>
      <c r="G7" s="61" t="s">
        <v>77</v>
      </c>
      <c r="H7" s="37"/>
      <c r="I7" s="37"/>
      <c r="J7" s="37"/>
      <c r="K7" s="40"/>
      <c r="L7" s="141"/>
      <c r="M7" s="61"/>
      <c r="N7" s="107"/>
      <c r="O7" s="14"/>
      <c r="P7" s="13"/>
      <c r="Q7" s="17"/>
      <c r="R7" s="13"/>
      <c r="S7" s="7"/>
      <c r="T7" s="7"/>
      <c r="U7" s="7"/>
      <c r="V7" s="7"/>
      <c r="W7" s="7"/>
      <c r="X7" s="9"/>
      <c r="Y7" s="10"/>
      <c r="Z7" s="10"/>
      <c r="AA7" s="11"/>
    </row>
    <row r="8" spans="1:27" s="3" customFormat="1" ht="15">
      <c r="A8" s="123">
        <v>32211</v>
      </c>
      <c r="B8" s="37">
        <v>7000</v>
      </c>
      <c r="C8" s="128"/>
      <c r="D8" s="48" t="s">
        <v>112</v>
      </c>
      <c r="E8" s="68" t="s">
        <v>111</v>
      </c>
      <c r="F8" s="69">
        <f>B8/1.25</f>
        <v>5600</v>
      </c>
      <c r="G8" s="61" t="s">
        <v>77</v>
      </c>
      <c r="H8" s="37"/>
      <c r="I8" s="37"/>
      <c r="J8" s="37"/>
      <c r="K8" s="40"/>
      <c r="L8" s="141"/>
      <c r="M8" s="61"/>
      <c r="N8" s="107"/>
      <c r="O8" s="14"/>
      <c r="P8" s="13"/>
      <c r="Q8" s="17"/>
      <c r="R8" s="13"/>
      <c r="S8" s="7"/>
      <c r="T8" s="7"/>
      <c r="U8" s="7"/>
      <c r="V8" s="7"/>
      <c r="W8" s="7"/>
      <c r="X8" s="9"/>
      <c r="Y8" s="10"/>
      <c r="Z8" s="10"/>
      <c r="AA8" s="11"/>
    </row>
    <row r="9" spans="1:27" s="3" customFormat="1" ht="15">
      <c r="A9" s="123">
        <v>32211</v>
      </c>
      <c r="B9" s="37">
        <v>30372</v>
      </c>
      <c r="C9" s="128"/>
      <c r="D9" s="48" t="s">
        <v>116</v>
      </c>
      <c r="E9" s="68" t="s">
        <v>117</v>
      </c>
      <c r="F9" s="69">
        <f>B9/1.25</f>
        <v>24297.6</v>
      </c>
      <c r="G9" s="61" t="s">
        <v>77</v>
      </c>
      <c r="H9" s="37"/>
      <c r="I9" s="37"/>
      <c r="J9" s="37"/>
      <c r="K9" s="40"/>
      <c r="L9" s="141"/>
      <c r="M9" s="61"/>
      <c r="N9" s="107"/>
      <c r="O9" s="14"/>
      <c r="P9" s="13"/>
      <c r="Q9" s="17"/>
      <c r="R9" s="13"/>
      <c r="S9" s="7"/>
      <c r="T9" s="7"/>
      <c r="U9" s="7"/>
      <c r="V9" s="7"/>
      <c r="W9" s="7"/>
      <c r="X9" s="9"/>
      <c r="Y9" s="10"/>
      <c r="Z9" s="10"/>
      <c r="AA9" s="11"/>
    </row>
    <row r="10" spans="1:27" s="3" customFormat="1" ht="15">
      <c r="A10" s="109">
        <v>32212</v>
      </c>
      <c r="B10" s="37">
        <v>6740</v>
      </c>
      <c r="C10" s="128"/>
      <c r="D10" s="48" t="s">
        <v>9</v>
      </c>
      <c r="E10" s="40" t="s">
        <v>10</v>
      </c>
      <c r="F10" s="70">
        <f>B10/1.25</f>
        <v>5392</v>
      </c>
      <c r="G10" s="61" t="s">
        <v>77</v>
      </c>
      <c r="H10" s="37"/>
      <c r="I10" s="37"/>
      <c r="J10" s="37"/>
      <c r="K10" s="40"/>
      <c r="L10" s="141"/>
      <c r="M10" s="61"/>
      <c r="N10" s="107"/>
      <c r="O10" s="14"/>
      <c r="P10" s="13"/>
      <c r="Q10" s="17"/>
      <c r="R10" s="13"/>
      <c r="S10" s="7"/>
      <c r="T10" s="7"/>
      <c r="U10" s="7"/>
      <c r="V10" s="7"/>
      <c r="W10" s="7"/>
      <c r="X10" s="9"/>
      <c r="Y10" s="10"/>
      <c r="Z10" s="10"/>
      <c r="AA10" s="11"/>
    </row>
    <row r="11" spans="1:27" s="3" customFormat="1" ht="15">
      <c r="A11" s="109">
        <v>32214</v>
      </c>
      <c r="B11" s="37">
        <v>25995.03</v>
      </c>
      <c r="C11" s="128"/>
      <c r="D11" s="48" t="s">
        <v>11</v>
      </c>
      <c r="E11" s="71" t="s">
        <v>78</v>
      </c>
      <c r="F11" s="69">
        <f>B11/1.25</f>
        <v>20796.023999999998</v>
      </c>
      <c r="G11" s="61" t="s">
        <v>77</v>
      </c>
      <c r="H11" s="37"/>
      <c r="I11" s="37"/>
      <c r="J11" s="37"/>
      <c r="K11" s="40"/>
      <c r="L11" s="141"/>
      <c r="M11" s="61"/>
      <c r="N11" s="107"/>
      <c r="O11" s="14"/>
      <c r="P11" s="13"/>
      <c r="Q11" s="17"/>
      <c r="R11" s="13"/>
      <c r="S11" s="7"/>
      <c r="T11" s="7"/>
      <c r="U11" s="7"/>
      <c r="V11" s="7"/>
      <c r="W11" s="7"/>
      <c r="X11" s="9"/>
      <c r="Y11" s="10"/>
      <c r="Z11" s="10"/>
      <c r="AA11" s="11"/>
    </row>
    <row r="12" spans="1:27" s="3" customFormat="1" ht="15">
      <c r="A12" s="105">
        <v>322191</v>
      </c>
      <c r="B12" s="32">
        <f>SUM(B13:B17)</f>
        <v>8083.16</v>
      </c>
      <c r="C12" s="127"/>
      <c r="D12" s="49" t="s">
        <v>12</v>
      </c>
      <c r="E12" s="43"/>
      <c r="F12" s="49">
        <f>SUM(F13:F17)</f>
        <v>6466.528</v>
      </c>
      <c r="G12" s="32"/>
      <c r="H12" s="32"/>
      <c r="I12" s="32"/>
      <c r="J12" s="32"/>
      <c r="K12" s="78"/>
      <c r="L12" s="35"/>
      <c r="M12" s="35"/>
      <c r="N12" s="106"/>
      <c r="O12" s="14"/>
      <c r="P12" s="13"/>
      <c r="Q12" s="17"/>
      <c r="R12" s="13"/>
      <c r="S12" s="7"/>
      <c r="T12" s="7"/>
      <c r="U12" s="7"/>
      <c r="V12" s="7"/>
      <c r="W12" s="7"/>
      <c r="X12" s="12"/>
      <c r="Y12" s="11"/>
      <c r="Z12" s="10"/>
      <c r="AA12" s="11"/>
    </row>
    <row r="13" spans="1:27" s="3" customFormat="1" ht="15">
      <c r="A13" s="109"/>
      <c r="B13" s="37">
        <v>2470</v>
      </c>
      <c r="C13" s="128"/>
      <c r="D13" s="48" t="s">
        <v>13</v>
      </c>
      <c r="E13" s="69" t="s">
        <v>79</v>
      </c>
      <c r="F13" s="69">
        <f aca="true" t="shared" si="0" ref="F13:F18">B13/1.25</f>
        <v>1976</v>
      </c>
      <c r="G13" s="61" t="s">
        <v>77</v>
      </c>
      <c r="H13" s="37"/>
      <c r="I13" s="37"/>
      <c r="J13" s="37"/>
      <c r="K13" s="69"/>
      <c r="L13" s="141"/>
      <c r="M13" s="61"/>
      <c r="N13" s="107"/>
      <c r="O13" s="14"/>
      <c r="P13" s="13"/>
      <c r="Q13" s="17"/>
      <c r="R13" s="13"/>
      <c r="S13" s="7"/>
      <c r="T13" s="7"/>
      <c r="U13" s="7"/>
      <c r="V13" s="7"/>
      <c r="W13" s="7"/>
      <c r="X13" s="12"/>
      <c r="Y13" s="11"/>
      <c r="Z13" s="10"/>
      <c r="AA13" s="11"/>
    </row>
    <row r="14" spans="1:27" s="3" customFormat="1" ht="15">
      <c r="A14" s="109"/>
      <c r="B14" s="37">
        <v>2443.16</v>
      </c>
      <c r="C14" s="128"/>
      <c r="D14" s="48" t="s">
        <v>14</v>
      </c>
      <c r="E14" s="69" t="s">
        <v>80</v>
      </c>
      <c r="F14" s="69">
        <f t="shared" si="0"/>
        <v>1954.5279999999998</v>
      </c>
      <c r="G14" s="61" t="s">
        <v>77</v>
      </c>
      <c r="H14" s="37"/>
      <c r="I14" s="37"/>
      <c r="J14" s="37"/>
      <c r="K14" s="69"/>
      <c r="L14" s="141"/>
      <c r="M14" s="61"/>
      <c r="N14" s="107"/>
      <c r="O14" s="14"/>
      <c r="P14" s="13"/>
      <c r="Q14" s="17"/>
      <c r="R14" s="13"/>
      <c r="S14" s="7"/>
      <c r="T14" s="7"/>
      <c r="U14" s="7"/>
      <c r="V14" s="7"/>
      <c r="W14" s="7"/>
      <c r="X14" s="12"/>
      <c r="Y14" s="11"/>
      <c r="Z14" s="10"/>
      <c r="AA14" s="11"/>
    </row>
    <row r="15" spans="1:27" s="3" customFormat="1" ht="15">
      <c r="A15" s="109"/>
      <c r="B15" s="37">
        <v>690</v>
      </c>
      <c r="C15" s="128"/>
      <c r="D15" s="48" t="s">
        <v>15</v>
      </c>
      <c r="E15" s="69" t="s">
        <v>81</v>
      </c>
      <c r="F15" s="69">
        <f t="shared" si="0"/>
        <v>552</v>
      </c>
      <c r="G15" s="61" t="s">
        <v>77</v>
      </c>
      <c r="H15" s="37"/>
      <c r="I15" s="37"/>
      <c r="J15" s="37"/>
      <c r="K15" s="69"/>
      <c r="L15" s="141"/>
      <c r="M15" s="61"/>
      <c r="N15" s="107"/>
      <c r="O15" s="14"/>
      <c r="P15" s="13"/>
      <c r="Q15" s="17"/>
      <c r="R15" s="13"/>
      <c r="S15" s="7"/>
      <c r="T15" s="7"/>
      <c r="U15" s="7"/>
      <c r="V15" s="7"/>
      <c r="W15" s="7"/>
      <c r="X15" s="12"/>
      <c r="Y15" s="11"/>
      <c r="Z15" s="10"/>
      <c r="AA15" s="11"/>
    </row>
    <row r="16" spans="1:27" s="3" customFormat="1" ht="15">
      <c r="A16" s="109"/>
      <c r="B16" s="37"/>
      <c r="C16" s="128"/>
      <c r="D16" s="48" t="s">
        <v>16</v>
      </c>
      <c r="E16" s="69" t="s">
        <v>82</v>
      </c>
      <c r="F16" s="69">
        <f t="shared" si="0"/>
        <v>0</v>
      </c>
      <c r="G16" s="61" t="s">
        <v>77</v>
      </c>
      <c r="H16" s="37"/>
      <c r="I16" s="37"/>
      <c r="J16" s="37"/>
      <c r="K16" s="69"/>
      <c r="L16" s="141"/>
      <c r="M16" s="61"/>
      <c r="N16" s="107"/>
      <c r="O16" s="14"/>
      <c r="P16" s="13"/>
      <c r="Q16" s="17"/>
      <c r="R16" s="13"/>
      <c r="S16" s="7"/>
      <c r="T16" s="7"/>
      <c r="U16" s="7"/>
      <c r="V16" s="7"/>
      <c r="W16" s="7"/>
      <c r="X16" s="12"/>
      <c r="Y16" s="11"/>
      <c r="Z16" s="10"/>
      <c r="AA16" s="11"/>
    </row>
    <row r="17" spans="1:27" s="3" customFormat="1" ht="15.75" thickBot="1">
      <c r="A17" s="124"/>
      <c r="B17" s="45">
        <v>2480</v>
      </c>
      <c r="C17" s="129"/>
      <c r="D17" s="46" t="s">
        <v>17</v>
      </c>
      <c r="E17" s="73" t="s">
        <v>18</v>
      </c>
      <c r="F17" s="73">
        <f t="shared" si="0"/>
        <v>1984</v>
      </c>
      <c r="G17" s="63" t="s">
        <v>77</v>
      </c>
      <c r="H17" s="45"/>
      <c r="I17" s="45"/>
      <c r="J17" s="45"/>
      <c r="K17" s="73"/>
      <c r="L17" s="143"/>
      <c r="M17" s="63"/>
      <c r="N17" s="114"/>
      <c r="O17" s="14"/>
      <c r="P17" s="20"/>
      <c r="Q17" s="17"/>
      <c r="R17" s="13"/>
      <c r="S17" s="7"/>
      <c r="T17" s="7"/>
      <c r="U17" s="7"/>
      <c r="V17" s="7"/>
      <c r="W17" s="7"/>
      <c r="X17" s="12"/>
      <c r="Y17" s="11"/>
      <c r="Z17" s="10"/>
      <c r="AA17" s="11"/>
    </row>
    <row r="18" spans="1:27" s="3" customFormat="1" ht="15">
      <c r="A18" s="123">
        <v>32211</v>
      </c>
      <c r="B18" s="39">
        <v>18553.76</v>
      </c>
      <c r="C18" s="130"/>
      <c r="D18" s="38" t="s">
        <v>20</v>
      </c>
      <c r="E18" s="75" t="s">
        <v>21</v>
      </c>
      <c r="F18" s="77">
        <f t="shared" si="0"/>
        <v>14843.007999999998</v>
      </c>
      <c r="G18" s="62" t="s">
        <v>77</v>
      </c>
      <c r="H18" s="39"/>
      <c r="I18" s="39"/>
      <c r="J18" s="39"/>
      <c r="K18" s="75"/>
      <c r="L18" s="142"/>
      <c r="M18" s="62"/>
      <c r="N18" s="116"/>
      <c r="O18" s="14"/>
      <c r="P18" s="13"/>
      <c r="Q18" s="17"/>
      <c r="R18" s="13"/>
      <c r="S18" s="7"/>
      <c r="T18" s="7"/>
      <c r="U18" s="7"/>
      <c r="V18" s="7"/>
      <c r="W18" s="7"/>
      <c r="X18" s="12"/>
      <c r="Y18" s="10"/>
      <c r="Z18" s="10"/>
      <c r="AA18" s="11"/>
    </row>
    <row r="19" spans="1:27" s="3" customFormat="1" ht="15">
      <c r="A19" s="109">
        <v>3223</v>
      </c>
      <c r="B19" s="37">
        <v>93654.01</v>
      </c>
      <c r="C19" s="128"/>
      <c r="D19" s="48" t="s">
        <v>22</v>
      </c>
      <c r="E19" s="40" t="s">
        <v>89</v>
      </c>
      <c r="F19" s="69">
        <f>B19/1.13</f>
        <v>82879.65486725664</v>
      </c>
      <c r="G19" s="61" t="s">
        <v>77</v>
      </c>
      <c r="H19" s="37"/>
      <c r="I19" s="37"/>
      <c r="J19" s="37"/>
      <c r="K19" s="40"/>
      <c r="L19" s="141"/>
      <c r="M19" s="61"/>
      <c r="N19" s="107"/>
      <c r="O19" s="19"/>
      <c r="P19" s="13"/>
      <c r="Q19" s="17"/>
      <c r="R19" s="13"/>
      <c r="S19" s="7"/>
      <c r="T19" s="7"/>
      <c r="U19" s="7"/>
      <c r="V19" s="7"/>
      <c r="W19" s="7"/>
      <c r="X19" s="12"/>
      <c r="Y19" s="10"/>
      <c r="Z19" s="10"/>
      <c r="AA19" s="11"/>
    </row>
    <row r="20" spans="1:27" s="3" customFormat="1" ht="15">
      <c r="A20" s="109">
        <v>3223</v>
      </c>
      <c r="B20" s="37">
        <v>45357.85</v>
      </c>
      <c r="C20" s="128"/>
      <c r="D20" s="48" t="s">
        <v>115</v>
      </c>
      <c r="E20" s="40" t="s">
        <v>114</v>
      </c>
      <c r="F20" s="69">
        <f>B20/1.13</f>
        <v>40139.69026548673</v>
      </c>
      <c r="G20" s="61" t="s">
        <v>77</v>
      </c>
      <c r="H20" s="37"/>
      <c r="I20" s="37"/>
      <c r="J20" s="37"/>
      <c r="K20" s="40"/>
      <c r="L20" s="141"/>
      <c r="M20" s="61"/>
      <c r="N20" s="107"/>
      <c r="O20" s="19"/>
      <c r="P20" s="13"/>
      <c r="Q20" s="17"/>
      <c r="R20" s="13"/>
      <c r="S20" s="7"/>
      <c r="T20" s="7"/>
      <c r="U20" s="7"/>
      <c r="V20" s="7"/>
      <c r="W20" s="7"/>
      <c r="X20" s="12"/>
      <c r="Y20" s="10"/>
      <c r="Z20" s="10"/>
      <c r="AA20" s="11"/>
    </row>
    <row r="21" spans="1:27" s="3" customFormat="1" ht="18" customHeight="1">
      <c r="A21" s="109">
        <v>3223</v>
      </c>
      <c r="B21" s="37">
        <v>71459.54</v>
      </c>
      <c r="C21" s="128"/>
      <c r="D21" s="48" t="s">
        <v>23</v>
      </c>
      <c r="E21" s="40" t="s">
        <v>90</v>
      </c>
      <c r="F21" s="69">
        <f>B21/1.25</f>
        <v>57167.632</v>
      </c>
      <c r="G21" s="20" t="s">
        <v>24</v>
      </c>
      <c r="H21" s="37"/>
      <c r="I21" s="37"/>
      <c r="J21" s="37"/>
      <c r="K21" s="40"/>
      <c r="L21" s="141"/>
      <c r="M21" s="20"/>
      <c r="N21" s="107"/>
      <c r="O21" s="19"/>
      <c r="P21" s="9"/>
      <c r="Q21" s="17"/>
      <c r="R21" s="13"/>
      <c r="S21" s="7"/>
      <c r="T21" s="7"/>
      <c r="U21" s="7"/>
      <c r="V21" s="7"/>
      <c r="W21" s="7"/>
      <c r="X21" s="12"/>
      <c r="Y21" s="10"/>
      <c r="Z21" s="10"/>
      <c r="AA21" s="11"/>
    </row>
    <row r="22" spans="1:27" s="3" customFormat="1" ht="18" customHeight="1">
      <c r="A22" s="109">
        <v>3223</v>
      </c>
      <c r="B22" s="37">
        <v>123767.55</v>
      </c>
      <c r="C22" s="128"/>
      <c r="D22" s="48" t="s">
        <v>25</v>
      </c>
      <c r="E22" s="40" t="s">
        <v>90</v>
      </c>
      <c r="F22" s="69">
        <f>B22/1.25</f>
        <v>99014.04000000001</v>
      </c>
      <c r="G22" s="60" t="s">
        <v>72</v>
      </c>
      <c r="H22" s="37"/>
      <c r="I22" s="37"/>
      <c r="J22" s="37"/>
      <c r="K22" s="40"/>
      <c r="L22" s="141"/>
      <c r="M22" s="60"/>
      <c r="N22" s="107"/>
      <c r="O22" s="19"/>
      <c r="P22" s="13"/>
      <c r="Q22" s="17"/>
      <c r="R22" s="13"/>
      <c r="S22" s="7"/>
      <c r="T22" s="7"/>
      <c r="U22" s="7"/>
      <c r="V22" s="7"/>
      <c r="W22" s="7"/>
      <c r="X22" s="12"/>
      <c r="Y22" s="10"/>
      <c r="Z22" s="10"/>
      <c r="AA22" s="11"/>
    </row>
    <row r="23" spans="1:27" s="3" customFormat="1" ht="15">
      <c r="A23" s="105">
        <v>3224</v>
      </c>
      <c r="B23" s="32">
        <f>SUM(B24:B27)</f>
        <v>14932.17</v>
      </c>
      <c r="C23" s="127"/>
      <c r="D23" s="49" t="s">
        <v>26</v>
      </c>
      <c r="E23" s="49"/>
      <c r="F23" s="49">
        <f>SUM(F24:F27)</f>
        <v>11945.736</v>
      </c>
      <c r="G23" s="32"/>
      <c r="H23" s="34"/>
      <c r="I23" s="34"/>
      <c r="J23" s="34"/>
      <c r="K23" s="34"/>
      <c r="L23" s="35"/>
      <c r="M23" s="35"/>
      <c r="N23" s="106"/>
      <c r="O23" s="14"/>
      <c r="P23" s="13"/>
      <c r="Q23" s="17"/>
      <c r="R23" s="13"/>
      <c r="S23" s="7"/>
      <c r="T23" s="7"/>
      <c r="U23" s="7"/>
      <c r="V23" s="7"/>
      <c r="W23" s="7"/>
      <c r="X23" s="12"/>
      <c r="Y23" s="11"/>
      <c r="Z23" s="10"/>
      <c r="AA23" s="11"/>
    </row>
    <row r="24" spans="1:27" s="3" customFormat="1" ht="15">
      <c r="A24" s="125"/>
      <c r="B24" s="50">
        <v>3850</v>
      </c>
      <c r="C24" s="128"/>
      <c r="D24" s="48" t="s">
        <v>27</v>
      </c>
      <c r="E24" s="74" t="s">
        <v>83</v>
      </c>
      <c r="F24" s="69">
        <f aca="true" t="shared" si="1" ref="F24:F33">B24/1.25</f>
        <v>3080</v>
      </c>
      <c r="G24" s="61" t="s">
        <v>77</v>
      </c>
      <c r="H24" s="37"/>
      <c r="I24" s="37"/>
      <c r="J24" s="37"/>
      <c r="K24" s="40"/>
      <c r="L24" s="141"/>
      <c r="M24" s="61"/>
      <c r="N24" s="107"/>
      <c r="O24" s="14"/>
      <c r="P24" s="13"/>
      <c r="Q24" s="17"/>
      <c r="R24" s="13"/>
      <c r="S24" s="7"/>
      <c r="T24" s="7"/>
      <c r="U24" s="7"/>
      <c r="V24" s="7"/>
      <c r="W24" s="7"/>
      <c r="X24" s="12"/>
      <c r="Y24" s="11"/>
      <c r="Z24" s="10"/>
      <c r="AA24" s="11"/>
    </row>
    <row r="25" spans="1:27" s="3" customFormat="1" ht="15">
      <c r="A25" s="109"/>
      <c r="B25" s="37">
        <v>2150</v>
      </c>
      <c r="C25" s="128"/>
      <c r="D25" s="48" t="s">
        <v>28</v>
      </c>
      <c r="E25" s="40" t="s">
        <v>84</v>
      </c>
      <c r="F25" s="69">
        <f t="shared" si="1"/>
        <v>1720</v>
      </c>
      <c r="G25" s="61" t="s">
        <v>77</v>
      </c>
      <c r="H25" s="37"/>
      <c r="I25" s="37"/>
      <c r="J25" s="37"/>
      <c r="K25" s="40"/>
      <c r="L25" s="141"/>
      <c r="M25" s="61"/>
      <c r="N25" s="107"/>
      <c r="O25" s="14"/>
      <c r="P25" s="13"/>
      <c r="Q25" s="17"/>
      <c r="R25" s="13"/>
      <c r="S25" s="7"/>
      <c r="T25" s="7"/>
      <c r="U25" s="7"/>
      <c r="V25" s="7"/>
      <c r="W25" s="7"/>
      <c r="X25" s="12"/>
      <c r="Y25" s="11"/>
      <c r="Z25" s="10"/>
      <c r="AA25" s="11"/>
    </row>
    <row r="26" spans="1:27" s="3" customFormat="1" ht="15">
      <c r="A26" s="123"/>
      <c r="B26" s="39">
        <v>0</v>
      </c>
      <c r="C26" s="128"/>
      <c r="D26" s="48" t="s">
        <v>29</v>
      </c>
      <c r="E26" s="75" t="s">
        <v>85</v>
      </c>
      <c r="F26" s="69">
        <f t="shared" si="1"/>
        <v>0</v>
      </c>
      <c r="G26" s="61" t="s">
        <v>77</v>
      </c>
      <c r="H26" s="37"/>
      <c r="I26" s="37"/>
      <c r="J26" s="37"/>
      <c r="K26" s="40"/>
      <c r="L26" s="141"/>
      <c r="M26" s="61"/>
      <c r="N26" s="107"/>
      <c r="O26" s="14"/>
      <c r="P26" s="13"/>
      <c r="Q26" s="17"/>
      <c r="R26" s="13"/>
      <c r="S26" s="7"/>
      <c r="T26" s="7"/>
      <c r="U26" s="7"/>
      <c r="V26" s="7"/>
      <c r="W26" s="7"/>
      <c r="X26" s="12"/>
      <c r="Y26" s="11"/>
      <c r="Z26" s="10"/>
      <c r="AA26" s="11"/>
    </row>
    <row r="27" spans="1:27" s="3" customFormat="1" ht="15.75" thickBot="1">
      <c r="A27" s="124"/>
      <c r="B27" s="45">
        <v>8932.17</v>
      </c>
      <c r="C27" s="129"/>
      <c r="D27" s="46" t="s">
        <v>30</v>
      </c>
      <c r="E27" s="46"/>
      <c r="F27" s="73">
        <f t="shared" si="1"/>
        <v>7145.736</v>
      </c>
      <c r="G27" s="63" t="s">
        <v>77</v>
      </c>
      <c r="H27" s="45"/>
      <c r="I27" s="45"/>
      <c r="J27" s="45"/>
      <c r="K27" s="80"/>
      <c r="L27" s="143"/>
      <c r="M27" s="63"/>
      <c r="N27" s="114"/>
      <c r="O27" s="14"/>
      <c r="P27" s="13"/>
      <c r="Q27" s="17"/>
      <c r="R27" s="13"/>
      <c r="S27" s="7"/>
      <c r="T27" s="7"/>
      <c r="U27" s="7"/>
      <c r="V27" s="7"/>
      <c r="W27" s="7"/>
      <c r="X27" s="12"/>
      <c r="Y27" s="11"/>
      <c r="Z27" s="10"/>
      <c r="AA27" s="11"/>
    </row>
    <row r="28" spans="1:27" s="3" customFormat="1" ht="15">
      <c r="A28" s="109">
        <v>32251</v>
      </c>
      <c r="B28" s="37">
        <v>6688.98</v>
      </c>
      <c r="C28" s="130"/>
      <c r="D28" s="38" t="s">
        <v>31</v>
      </c>
      <c r="E28" s="115"/>
      <c r="F28" s="79">
        <f t="shared" si="1"/>
        <v>5351.183999999999</v>
      </c>
      <c r="G28" s="62" t="s">
        <v>77</v>
      </c>
      <c r="H28" s="39"/>
      <c r="I28" s="39"/>
      <c r="J28" s="39"/>
      <c r="K28" s="75"/>
      <c r="L28" s="142"/>
      <c r="M28" s="62"/>
      <c r="N28" s="116"/>
      <c r="O28" s="14"/>
      <c r="P28" s="13"/>
      <c r="Q28" s="17"/>
      <c r="R28" s="13"/>
      <c r="S28" s="7"/>
      <c r="T28" s="7"/>
      <c r="U28" s="7"/>
      <c r="V28" s="7"/>
      <c r="W28" s="7"/>
      <c r="X28" s="12"/>
      <c r="Y28" s="11"/>
      <c r="Z28" s="10"/>
      <c r="AA28" s="11"/>
    </row>
    <row r="29" spans="1:27" s="3" customFormat="1" ht="15">
      <c r="A29" s="109">
        <v>3227</v>
      </c>
      <c r="B29" s="37">
        <v>1187.48</v>
      </c>
      <c r="C29" s="128"/>
      <c r="D29" s="48" t="s">
        <v>32</v>
      </c>
      <c r="E29" s="72" t="s">
        <v>86</v>
      </c>
      <c r="F29" s="69">
        <f t="shared" si="1"/>
        <v>949.984</v>
      </c>
      <c r="G29" s="61" t="s">
        <v>77</v>
      </c>
      <c r="H29" s="37"/>
      <c r="I29" s="37"/>
      <c r="J29" s="37"/>
      <c r="K29" s="69"/>
      <c r="L29" s="141"/>
      <c r="M29" s="61"/>
      <c r="N29" s="107"/>
      <c r="O29" s="14"/>
      <c r="P29" s="13"/>
      <c r="Q29" s="17"/>
      <c r="R29" s="13"/>
      <c r="S29" s="7"/>
      <c r="T29" s="7"/>
      <c r="U29" s="7"/>
      <c r="V29" s="7"/>
      <c r="W29" s="7"/>
      <c r="X29" s="12"/>
      <c r="Y29" s="11"/>
      <c r="Z29" s="10"/>
      <c r="AA29" s="11"/>
    </row>
    <row r="30" spans="1:27" s="3" customFormat="1" ht="15">
      <c r="A30" s="109">
        <v>32311</v>
      </c>
      <c r="B30" s="37">
        <v>21400</v>
      </c>
      <c r="C30" s="128"/>
      <c r="D30" s="48" t="s">
        <v>128</v>
      </c>
      <c r="E30" s="72" t="s">
        <v>129</v>
      </c>
      <c r="F30" s="69">
        <f t="shared" si="1"/>
        <v>17120</v>
      </c>
      <c r="G30" s="61" t="s">
        <v>77</v>
      </c>
      <c r="H30" s="37"/>
      <c r="I30" s="37"/>
      <c r="J30" s="37"/>
      <c r="K30" s="69"/>
      <c r="L30" s="141"/>
      <c r="M30" s="61"/>
      <c r="N30" s="107"/>
      <c r="O30" s="14"/>
      <c r="P30" s="13"/>
      <c r="Q30" s="17"/>
      <c r="R30" s="13"/>
      <c r="S30" s="7"/>
      <c r="T30" s="7"/>
      <c r="U30" s="7"/>
      <c r="V30" s="7"/>
      <c r="W30" s="7"/>
      <c r="X30" s="12"/>
      <c r="Y30" s="11"/>
      <c r="Z30" s="10"/>
      <c r="AA30" s="11"/>
    </row>
    <row r="31" spans="1:27" s="3" customFormat="1" ht="15.75" thickBot="1">
      <c r="A31" s="109">
        <v>32311</v>
      </c>
      <c r="B31" s="37">
        <v>10800</v>
      </c>
      <c r="C31" s="128"/>
      <c r="D31" s="48" t="s">
        <v>33</v>
      </c>
      <c r="E31" s="71" t="s">
        <v>34</v>
      </c>
      <c r="F31" s="69">
        <f t="shared" si="1"/>
        <v>8640</v>
      </c>
      <c r="G31" s="61" t="s">
        <v>77</v>
      </c>
      <c r="H31" s="37"/>
      <c r="I31" s="37"/>
      <c r="J31" s="37"/>
      <c r="K31" s="40"/>
      <c r="L31" s="141"/>
      <c r="M31" s="61"/>
      <c r="N31" s="107"/>
      <c r="O31" s="14"/>
      <c r="P31" s="13"/>
      <c r="Q31" s="17"/>
      <c r="R31" s="13"/>
      <c r="S31" s="7"/>
      <c r="T31" s="7"/>
      <c r="U31" s="7"/>
      <c r="V31" s="7"/>
      <c r="W31" s="7"/>
      <c r="X31" s="12"/>
      <c r="Y31" s="11"/>
      <c r="Z31" s="10"/>
      <c r="AA31" s="11"/>
    </row>
    <row r="32" spans="1:27" s="3" customFormat="1" ht="52.5" customHeight="1">
      <c r="A32" s="28" t="s">
        <v>1</v>
      </c>
      <c r="B32" s="29" t="s">
        <v>96</v>
      </c>
      <c r="C32" s="86" t="s">
        <v>98</v>
      </c>
      <c r="D32" s="87" t="s">
        <v>2</v>
      </c>
      <c r="E32" s="86" t="s">
        <v>99</v>
      </c>
      <c r="F32" s="86" t="s">
        <v>3</v>
      </c>
      <c r="G32" s="86" t="s">
        <v>4</v>
      </c>
      <c r="H32" s="30" t="s">
        <v>97</v>
      </c>
      <c r="I32" s="30" t="s">
        <v>101</v>
      </c>
      <c r="J32" s="88" t="s">
        <v>5</v>
      </c>
      <c r="K32" s="89" t="s">
        <v>100</v>
      </c>
      <c r="L32" s="88" t="s">
        <v>102</v>
      </c>
      <c r="M32" s="88" t="s">
        <v>103</v>
      </c>
      <c r="N32" s="90" t="s">
        <v>6</v>
      </c>
      <c r="O32" s="14"/>
      <c r="P32" s="13"/>
      <c r="Q32" s="17"/>
      <c r="R32" s="13"/>
      <c r="S32" s="7"/>
      <c r="T32" s="7"/>
      <c r="U32" s="7"/>
      <c r="V32" s="7"/>
      <c r="W32" s="7"/>
      <c r="X32" s="12"/>
      <c r="Y32" s="11"/>
      <c r="Z32" s="10"/>
      <c r="AA32" s="11"/>
    </row>
    <row r="33" spans="1:27" s="3" customFormat="1" ht="15.75" thickBot="1">
      <c r="A33" s="124">
        <v>323131</v>
      </c>
      <c r="B33" s="45">
        <v>7100</v>
      </c>
      <c r="C33" s="129"/>
      <c r="D33" s="46" t="s">
        <v>35</v>
      </c>
      <c r="E33" s="80" t="s">
        <v>36</v>
      </c>
      <c r="F33" s="73">
        <f t="shared" si="1"/>
        <v>5680</v>
      </c>
      <c r="G33" s="63" t="s">
        <v>77</v>
      </c>
      <c r="H33" s="45"/>
      <c r="I33" s="45"/>
      <c r="J33" s="45"/>
      <c r="K33" s="80"/>
      <c r="L33" s="143"/>
      <c r="M33" s="63"/>
      <c r="N33" s="114"/>
      <c r="O33" s="14"/>
      <c r="P33" s="13"/>
      <c r="Q33" s="17"/>
      <c r="R33" s="13"/>
      <c r="S33" s="7"/>
      <c r="T33" s="7"/>
      <c r="U33" s="7"/>
      <c r="V33" s="7"/>
      <c r="W33" s="7"/>
      <c r="X33" s="12"/>
      <c r="Y33" s="11"/>
      <c r="Z33" s="11"/>
      <c r="AA33" s="11"/>
    </row>
    <row r="34" spans="1:27" s="3" customFormat="1" ht="15">
      <c r="A34" s="105">
        <v>3232</v>
      </c>
      <c r="B34" s="32">
        <f>SUM(B35:B41)</f>
        <v>97763.18</v>
      </c>
      <c r="C34" s="32"/>
      <c r="D34" s="49" t="s">
        <v>38</v>
      </c>
      <c r="E34" s="122"/>
      <c r="F34" s="122">
        <f>SUM(F35:F40)</f>
        <v>65410.544</v>
      </c>
      <c r="G34" s="83"/>
      <c r="H34" s="34"/>
      <c r="I34" s="34"/>
      <c r="J34" s="34"/>
      <c r="K34" s="35"/>
      <c r="L34" s="140"/>
      <c r="M34" s="35"/>
      <c r="N34" s="106"/>
      <c r="O34" s="14"/>
      <c r="P34" s="13"/>
      <c r="Q34" s="17"/>
      <c r="R34" s="13"/>
      <c r="S34" s="7"/>
      <c r="T34" s="7"/>
      <c r="U34" s="7"/>
      <c r="V34" s="7"/>
      <c r="W34" s="7"/>
      <c r="X34" s="12"/>
      <c r="Y34" s="11"/>
      <c r="Z34" s="11"/>
      <c r="AA34" s="11"/>
    </row>
    <row r="35" spans="1:27" s="3" customFormat="1" ht="15">
      <c r="A35" s="91"/>
      <c r="B35" s="37">
        <v>16545</v>
      </c>
      <c r="C35" s="37"/>
      <c r="D35" s="48" t="s">
        <v>39</v>
      </c>
      <c r="E35" s="71" t="s">
        <v>87</v>
      </c>
      <c r="F35" s="69">
        <f aca="true" t="shared" si="2" ref="F35:F42">B35/1.25</f>
        <v>13236</v>
      </c>
      <c r="G35" s="61" t="s">
        <v>77</v>
      </c>
      <c r="H35" s="37"/>
      <c r="I35" s="37"/>
      <c r="J35" s="37"/>
      <c r="K35" s="40"/>
      <c r="L35" s="141"/>
      <c r="M35" s="61"/>
      <c r="N35" s="107"/>
      <c r="O35" s="14"/>
      <c r="P35" s="13"/>
      <c r="Q35" s="18"/>
      <c r="R35" s="13"/>
      <c r="S35" s="7"/>
      <c r="T35" s="7"/>
      <c r="U35" s="7"/>
      <c r="V35" s="7"/>
      <c r="W35" s="7"/>
      <c r="X35" s="12"/>
      <c r="Y35" s="11"/>
      <c r="Z35" s="11"/>
      <c r="AA35" s="11"/>
    </row>
    <row r="36" spans="1:27" s="3" customFormat="1" ht="15" customHeight="1">
      <c r="A36" s="91"/>
      <c r="B36" s="37">
        <v>1000</v>
      </c>
      <c r="C36" s="37"/>
      <c r="D36" s="48" t="s">
        <v>40</v>
      </c>
      <c r="E36" s="40" t="s">
        <v>42</v>
      </c>
      <c r="F36" s="69">
        <f t="shared" si="2"/>
        <v>800</v>
      </c>
      <c r="G36" s="61" t="s">
        <v>77</v>
      </c>
      <c r="H36" s="37"/>
      <c r="I36" s="37"/>
      <c r="J36" s="37"/>
      <c r="K36" s="40"/>
      <c r="L36" s="141"/>
      <c r="M36" s="61"/>
      <c r="N36" s="107"/>
      <c r="O36" s="10"/>
      <c r="P36" s="10"/>
      <c r="Q36" s="10"/>
      <c r="R36" s="10"/>
      <c r="S36" s="10"/>
      <c r="T36" s="10"/>
      <c r="U36" s="10"/>
      <c r="V36" s="10"/>
      <c r="W36" s="10"/>
      <c r="X36" s="11"/>
      <c r="Y36" s="11"/>
      <c r="Z36" s="11"/>
      <c r="AA36" s="11"/>
    </row>
    <row r="37" spans="1:27" s="3" customFormat="1" ht="15" customHeight="1">
      <c r="A37" s="91"/>
      <c r="B37" s="37">
        <v>7000</v>
      </c>
      <c r="C37" s="37"/>
      <c r="D37" s="48" t="s">
        <v>73</v>
      </c>
      <c r="E37" s="72" t="s">
        <v>76</v>
      </c>
      <c r="F37" s="69">
        <f t="shared" si="2"/>
        <v>5600</v>
      </c>
      <c r="G37" s="61" t="s">
        <v>77</v>
      </c>
      <c r="H37" s="37"/>
      <c r="I37" s="37"/>
      <c r="J37" s="37"/>
      <c r="K37" s="69"/>
      <c r="L37" s="141"/>
      <c r="M37" s="61"/>
      <c r="N37" s="107"/>
      <c r="O37" s="10"/>
      <c r="P37" s="10"/>
      <c r="Q37" s="10"/>
      <c r="R37" s="10"/>
      <c r="S37" s="10"/>
      <c r="T37" s="10"/>
      <c r="U37" s="10"/>
      <c r="V37" s="10"/>
      <c r="W37" s="10"/>
      <c r="X37" s="11"/>
      <c r="Y37" s="11"/>
      <c r="Z37" s="11"/>
      <c r="AA37" s="11"/>
    </row>
    <row r="38" spans="1:27" s="3" customFormat="1" ht="15" customHeight="1">
      <c r="A38" s="108"/>
      <c r="B38" s="50">
        <v>17000</v>
      </c>
      <c r="C38" s="37"/>
      <c r="D38" s="48" t="s">
        <v>74</v>
      </c>
      <c r="E38" s="76" t="s">
        <v>75</v>
      </c>
      <c r="F38" s="69">
        <f t="shared" si="2"/>
        <v>13600</v>
      </c>
      <c r="G38" s="61" t="s">
        <v>77</v>
      </c>
      <c r="H38" s="37"/>
      <c r="I38" s="37"/>
      <c r="J38" s="37"/>
      <c r="K38" s="69"/>
      <c r="L38" s="141"/>
      <c r="M38" s="61"/>
      <c r="N38" s="107"/>
      <c r="O38" s="10"/>
      <c r="P38" s="10"/>
      <c r="Q38" s="10"/>
      <c r="R38" s="10"/>
      <c r="S38" s="10"/>
      <c r="T38" s="10"/>
      <c r="U38" s="10"/>
      <c r="V38" s="10"/>
      <c r="W38" s="10"/>
      <c r="X38" s="11"/>
      <c r="Y38" s="11"/>
      <c r="Z38" s="11"/>
      <c r="AA38" s="11"/>
    </row>
    <row r="39" spans="1:27" s="3" customFormat="1" ht="15" customHeight="1">
      <c r="A39" s="108"/>
      <c r="B39" s="50">
        <v>24062.5</v>
      </c>
      <c r="C39" s="37"/>
      <c r="D39" s="48" t="s">
        <v>130</v>
      </c>
      <c r="E39" s="76" t="s">
        <v>131</v>
      </c>
      <c r="F39" s="69">
        <f t="shared" si="2"/>
        <v>19250</v>
      </c>
      <c r="G39" s="61" t="s">
        <v>77</v>
      </c>
      <c r="H39" s="37"/>
      <c r="I39" s="37"/>
      <c r="J39" s="37"/>
      <c r="K39" s="69"/>
      <c r="L39" s="141"/>
      <c r="M39" s="61"/>
      <c r="N39" s="107"/>
      <c r="O39" s="10"/>
      <c r="P39" s="10"/>
      <c r="Q39" s="10"/>
      <c r="R39" s="10"/>
      <c r="S39" s="10"/>
      <c r="T39" s="10"/>
      <c r="U39" s="10"/>
      <c r="V39" s="10"/>
      <c r="W39" s="10"/>
      <c r="X39" s="11"/>
      <c r="Y39" s="11"/>
      <c r="Z39" s="11"/>
      <c r="AA39" s="11"/>
    </row>
    <row r="40" spans="1:27" s="3" customFormat="1" ht="15" customHeight="1">
      <c r="A40" s="91"/>
      <c r="B40" s="37">
        <v>16155.68</v>
      </c>
      <c r="C40" s="37"/>
      <c r="D40" s="51" t="s">
        <v>41</v>
      </c>
      <c r="E40" s="40" t="s">
        <v>42</v>
      </c>
      <c r="F40" s="69">
        <f t="shared" si="2"/>
        <v>12924.544</v>
      </c>
      <c r="G40" s="61" t="s">
        <v>77</v>
      </c>
      <c r="H40" s="37"/>
      <c r="I40" s="37"/>
      <c r="J40" s="37"/>
      <c r="K40" s="40"/>
      <c r="L40" s="141"/>
      <c r="M40" s="61"/>
      <c r="N40" s="107"/>
      <c r="O40" s="10"/>
      <c r="P40" s="10"/>
      <c r="Q40" s="10"/>
      <c r="R40" s="10"/>
      <c r="S40" s="10"/>
      <c r="T40" s="10"/>
      <c r="U40" s="10"/>
      <c r="V40" s="10"/>
      <c r="W40" s="10"/>
      <c r="X40" s="11"/>
      <c r="Y40" s="11"/>
      <c r="Z40" s="11"/>
      <c r="AA40" s="11"/>
    </row>
    <row r="41" spans="1:27" s="3" customFormat="1" ht="15" customHeight="1" thickBot="1">
      <c r="A41" s="93"/>
      <c r="B41" s="45">
        <v>16000</v>
      </c>
      <c r="C41" s="45"/>
      <c r="D41" s="53" t="s">
        <v>132</v>
      </c>
      <c r="E41" s="80"/>
      <c r="F41" s="73">
        <f t="shared" si="2"/>
        <v>12800</v>
      </c>
      <c r="G41" s="61" t="s">
        <v>77</v>
      </c>
      <c r="H41" s="45"/>
      <c r="I41" s="45"/>
      <c r="J41" s="45"/>
      <c r="K41" s="80"/>
      <c r="L41" s="143"/>
      <c r="M41" s="63"/>
      <c r="N41" s="114"/>
      <c r="O41" s="10"/>
      <c r="P41" s="10"/>
      <c r="Q41" s="10"/>
      <c r="R41" s="10"/>
      <c r="S41" s="10"/>
      <c r="T41" s="10"/>
      <c r="U41" s="10"/>
      <c r="V41" s="10"/>
      <c r="W41" s="10"/>
      <c r="X41" s="11"/>
      <c r="Y41" s="11"/>
      <c r="Z41" s="11"/>
      <c r="AA41" s="11"/>
    </row>
    <row r="42" spans="1:14" ht="15" customHeight="1">
      <c r="A42" s="111">
        <v>32332</v>
      </c>
      <c r="B42" s="39">
        <v>2400</v>
      </c>
      <c r="C42" s="39"/>
      <c r="D42" s="52" t="s">
        <v>43</v>
      </c>
      <c r="E42" s="52"/>
      <c r="F42" s="77">
        <f t="shared" si="2"/>
        <v>1920</v>
      </c>
      <c r="G42" s="62" t="s">
        <v>77</v>
      </c>
      <c r="H42" s="39"/>
      <c r="I42" s="39"/>
      <c r="J42" s="39"/>
      <c r="K42" s="36"/>
      <c r="L42" s="142"/>
      <c r="M42" s="62"/>
      <c r="N42" s="119"/>
    </row>
    <row r="43" spans="1:14" ht="15" customHeight="1">
      <c r="A43" s="110">
        <v>3234</v>
      </c>
      <c r="B43" s="32">
        <f>SUM(B44:B48)</f>
        <v>46794.34</v>
      </c>
      <c r="C43" s="34"/>
      <c r="D43" s="84" t="s">
        <v>44</v>
      </c>
      <c r="E43" s="84"/>
      <c r="F43" s="78">
        <f>SUM(F44:F48)</f>
        <v>37435.472</v>
      </c>
      <c r="G43" s="34"/>
      <c r="H43" s="34"/>
      <c r="I43" s="34"/>
      <c r="J43" s="34"/>
      <c r="K43" s="31"/>
      <c r="L43" s="117"/>
      <c r="M43" s="117"/>
      <c r="N43" s="118"/>
    </row>
    <row r="44" spans="1:14" ht="15" customHeight="1">
      <c r="A44" s="91"/>
      <c r="B44" s="37">
        <v>4744.34</v>
      </c>
      <c r="C44" s="37"/>
      <c r="D44" s="51" t="s">
        <v>45</v>
      </c>
      <c r="E44" s="40" t="s">
        <v>88</v>
      </c>
      <c r="F44" s="69">
        <f aca="true" t="shared" si="3" ref="F44:F55">B44/1.25</f>
        <v>3795.472</v>
      </c>
      <c r="G44" s="61" t="s">
        <v>77</v>
      </c>
      <c r="H44" s="37"/>
      <c r="I44" s="37"/>
      <c r="J44" s="37"/>
      <c r="K44" s="41"/>
      <c r="L44" s="141"/>
      <c r="M44" s="61"/>
      <c r="N44" s="92"/>
    </row>
    <row r="45" spans="1:14" ht="15" customHeight="1">
      <c r="A45" s="91"/>
      <c r="B45" s="37">
        <v>8700</v>
      </c>
      <c r="C45" s="37"/>
      <c r="D45" s="51" t="s">
        <v>46</v>
      </c>
      <c r="E45" s="40" t="s">
        <v>91</v>
      </c>
      <c r="F45" s="69">
        <f t="shared" si="3"/>
        <v>6960</v>
      </c>
      <c r="G45" s="61" t="s">
        <v>77</v>
      </c>
      <c r="H45" s="37"/>
      <c r="I45" s="37"/>
      <c r="J45" s="37"/>
      <c r="K45" s="41"/>
      <c r="L45" s="141"/>
      <c r="M45" s="61"/>
      <c r="N45" s="92"/>
    </row>
    <row r="46" spans="1:14" ht="15" customHeight="1">
      <c r="A46" s="91"/>
      <c r="B46" s="37">
        <v>3750</v>
      </c>
      <c r="C46" s="37"/>
      <c r="D46" s="51" t="s">
        <v>47</v>
      </c>
      <c r="E46" s="40" t="s">
        <v>91</v>
      </c>
      <c r="F46" s="69">
        <f t="shared" si="3"/>
        <v>3000</v>
      </c>
      <c r="G46" s="61" t="s">
        <v>77</v>
      </c>
      <c r="H46" s="37"/>
      <c r="I46" s="37"/>
      <c r="J46" s="37"/>
      <c r="K46" s="41"/>
      <c r="L46" s="141"/>
      <c r="M46" s="61"/>
      <c r="N46" s="92"/>
    </row>
    <row r="47" spans="1:14" ht="15" customHeight="1">
      <c r="A47" s="91"/>
      <c r="B47" s="37">
        <v>7500</v>
      </c>
      <c r="C47" s="37"/>
      <c r="D47" s="51" t="s">
        <v>48</v>
      </c>
      <c r="E47" s="40" t="s">
        <v>91</v>
      </c>
      <c r="F47" s="69">
        <f t="shared" si="3"/>
        <v>6000</v>
      </c>
      <c r="G47" s="61" t="s">
        <v>77</v>
      </c>
      <c r="H47" s="37"/>
      <c r="I47" s="37"/>
      <c r="J47" s="37"/>
      <c r="K47" s="41"/>
      <c r="L47" s="141"/>
      <c r="M47" s="61"/>
      <c r="N47" s="92"/>
    </row>
    <row r="48" spans="1:14" ht="15" customHeight="1" thickBot="1">
      <c r="A48" s="93"/>
      <c r="B48" s="45">
        <v>22100</v>
      </c>
      <c r="C48" s="45"/>
      <c r="D48" s="53" t="s">
        <v>49</v>
      </c>
      <c r="E48" s="80" t="s">
        <v>91</v>
      </c>
      <c r="F48" s="73">
        <f t="shared" si="3"/>
        <v>17680</v>
      </c>
      <c r="G48" s="63" t="s">
        <v>77</v>
      </c>
      <c r="H48" s="45"/>
      <c r="I48" s="45"/>
      <c r="J48" s="45"/>
      <c r="K48" s="44"/>
      <c r="L48" s="143"/>
      <c r="M48" s="63"/>
      <c r="N48" s="112"/>
    </row>
    <row r="49" spans="1:14" ht="15" customHeight="1">
      <c r="A49" s="111">
        <v>3235</v>
      </c>
      <c r="B49" s="39">
        <v>32250</v>
      </c>
      <c r="C49" s="39"/>
      <c r="D49" s="52" t="s">
        <v>50</v>
      </c>
      <c r="E49" s="75"/>
      <c r="F49" s="77">
        <f t="shared" si="3"/>
        <v>25800</v>
      </c>
      <c r="G49" s="62" t="s">
        <v>77</v>
      </c>
      <c r="H49" s="39"/>
      <c r="I49" s="39"/>
      <c r="J49" s="39"/>
      <c r="K49" s="36"/>
      <c r="L49" s="142"/>
      <c r="M49" s="62"/>
      <c r="N49" s="119"/>
    </row>
    <row r="50" spans="1:14" ht="15" customHeight="1">
      <c r="A50" s="91">
        <v>3236</v>
      </c>
      <c r="B50" s="37">
        <v>9500</v>
      </c>
      <c r="C50" s="37"/>
      <c r="D50" s="51" t="s">
        <v>51</v>
      </c>
      <c r="E50" s="40" t="s">
        <v>52</v>
      </c>
      <c r="F50" s="69">
        <f t="shared" si="3"/>
        <v>7600</v>
      </c>
      <c r="G50" s="61" t="s">
        <v>77</v>
      </c>
      <c r="H50" s="37"/>
      <c r="I50" s="37"/>
      <c r="J50" s="37"/>
      <c r="K50" s="41"/>
      <c r="L50" s="141"/>
      <c r="M50" s="61"/>
      <c r="N50" s="92"/>
    </row>
    <row r="51" spans="1:14" s="27" customFormat="1" ht="15" customHeight="1">
      <c r="A51" s="110">
        <v>3237</v>
      </c>
      <c r="B51" s="32">
        <f>SUM(B52:B55)</f>
        <v>499125</v>
      </c>
      <c r="C51" s="34"/>
      <c r="D51" s="84" t="s">
        <v>104</v>
      </c>
      <c r="E51" s="35"/>
      <c r="F51" s="78">
        <f>SUM(F52:F55)</f>
        <v>399300</v>
      </c>
      <c r="G51" s="117"/>
      <c r="H51" s="34"/>
      <c r="I51" s="34"/>
      <c r="J51" s="34"/>
      <c r="K51" s="31"/>
      <c r="L51" s="117"/>
      <c r="M51" s="117"/>
      <c r="N51" s="118"/>
    </row>
    <row r="52" spans="1:14" ht="15" customHeight="1">
      <c r="A52" s="91"/>
      <c r="B52" s="37">
        <v>50000</v>
      </c>
      <c r="C52" s="37"/>
      <c r="D52" s="51" t="s">
        <v>105</v>
      </c>
      <c r="E52" s="40" t="s">
        <v>106</v>
      </c>
      <c r="F52" s="69">
        <f t="shared" si="3"/>
        <v>40000</v>
      </c>
      <c r="G52" s="61" t="s">
        <v>77</v>
      </c>
      <c r="H52" s="37"/>
      <c r="I52" s="37"/>
      <c r="J52" s="37"/>
      <c r="K52" s="41"/>
      <c r="L52" s="141"/>
      <c r="M52" s="61"/>
      <c r="N52" s="92"/>
    </row>
    <row r="53" spans="1:14" ht="15" customHeight="1">
      <c r="A53" s="91"/>
      <c r="B53" s="37">
        <v>180000</v>
      </c>
      <c r="C53" s="37"/>
      <c r="D53" s="51" t="s">
        <v>107</v>
      </c>
      <c r="E53" s="40" t="s">
        <v>108</v>
      </c>
      <c r="F53" s="69">
        <f t="shared" si="3"/>
        <v>144000</v>
      </c>
      <c r="G53" s="61" t="s">
        <v>77</v>
      </c>
      <c r="H53" s="37"/>
      <c r="I53" s="37"/>
      <c r="J53" s="37"/>
      <c r="K53" s="41"/>
      <c r="L53" s="141"/>
      <c r="M53" s="61"/>
      <c r="N53" s="92"/>
    </row>
    <row r="54" spans="1:14" ht="15" customHeight="1">
      <c r="A54" s="91"/>
      <c r="B54" s="37">
        <v>103200</v>
      </c>
      <c r="C54" s="37"/>
      <c r="D54" s="51" t="s">
        <v>109</v>
      </c>
      <c r="E54" s="40" t="s">
        <v>110</v>
      </c>
      <c r="F54" s="69">
        <f t="shared" si="3"/>
        <v>82560</v>
      </c>
      <c r="G54" s="61" t="s">
        <v>77</v>
      </c>
      <c r="H54" s="37"/>
      <c r="I54" s="37"/>
      <c r="J54" s="37"/>
      <c r="K54" s="41"/>
      <c r="L54" s="141"/>
      <c r="M54" s="61"/>
      <c r="N54" s="92"/>
    </row>
    <row r="55" spans="1:14" ht="15" customHeight="1" thickBot="1">
      <c r="A55" s="93"/>
      <c r="B55" s="45">
        <v>165925</v>
      </c>
      <c r="C55" s="45"/>
      <c r="D55" s="53" t="s">
        <v>60</v>
      </c>
      <c r="E55" s="80" t="s">
        <v>61</v>
      </c>
      <c r="F55" s="73">
        <f t="shared" si="3"/>
        <v>132740</v>
      </c>
      <c r="G55" s="63" t="s">
        <v>77</v>
      </c>
      <c r="H55" s="45"/>
      <c r="I55" s="45"/>
      <c r="J55" s="45"/>
      <c r="K55" s="44"/>
      <c r="L55" s="143"/>
      <c r="M55" s="63"/>
      <c r="N55" s="112"/>
    </row>
    <row r="56" spans="1:14" ht="15" customHeight="1">
      <c r="A56" s="111">
        <v>3238</v>
      </c>
      <c r="B56" s="39">
        <v>16027.5</v>
      </c>
      <c r="C56" s="39"/>
      <c r="D56" s="52" t="s">
        <v>53</v>
      </c>
      <c r="E56" s="75" t="s">
        <v>92</v>
      </c>
      <c r="F56" s="77">
        <f>B56/1.25</f>
        <v>12822</v>
      </c>
      <c r="G56" s="62" t="s">
        <v>77</v>
      </c>
      <c r="H56" s="39"/>
      <c r="I56" s="39"/>
      <c r="J56" s="39"/>
      <c r="K56" s="36"/>
      <c r="L56" s="142"/>
      <c r="M56" s="62"/>
      <c r="N56" s="119"/>
    </row>
    <row r="57" spans="1:14" ht="15" customHeight="1">
      <c r="A57" s="110">
        <v>3239</v>
      </c>
      <c r="B57" s="32">
        <f>SUM(B58:B61)</f>
        <v>55675.270000000004</v>
      </c>
      <c r="C57" s="34"/>
      <c r="D57" s="84" t="s">
        <v>41</v>
      </c>
      <c r="E57" s="54"/>
      <c r="F57" s="49">
        <f>SUM(F58:F61)</f>
        <v>44540.216</v>
      </c>
      <c r="G57" s="34"/>
      <c r="H57" s="34"/>
      <c r="I57" s="34"/>
      <c r="J57" s="34"/>
      <c r="K57" s="31"/>
      <c r="L57" s="117"/>
      <c r="M57" s="117"/>
      <c r="N57" s="118"/>
    </row>
    <row r="58" spans="1:14" ht="15" customHeight="1">
      <c r="A58" s="91">
        <v>32391</v>
      </c>
      <c r="B58" s="37">
        <v>20100</v>
      </c>
      <c r="C58" s="37"/>
      <c r="D58" s="51" t="s">
        <v>54</v>
      </c>
      <c r="E58" s="51"/>
      <c r="F58" s="69">
        <f aca="true" t="shared" si="4" ref="F58:F66">B58/1.25</f>
        <v>16080</v>
      </c>
      <c r="G58" s="61" t="s">
        <v>77</v>
      </c>
      <c r="H58" s="37"/>
      <c r="I58" s="37"/>
      <c r="J58" s="37"/>
      <c r="K58" s="41"/>
      <c r="L58" s="141"/>
      <c r="M58" s="61"/>
      <c r="N58" s="92"/>
    </row>
    <row r="59" spans="1:14" ht="15" customHeight="1">
      <c r="A59" s="91">
        <v>32395</v>
      </c>
      <c r="B59" s="37">
        <v>3000</v>
      </c>
      <c r="C59" s="37"/>
      <c r="D59" s="51" t="s">
        <v>55</v>
      </c>
      <c r="E59" s="51"/>
      <c r="F59" s="69">
        <f t="shared" si="4"/>
        <v>2400</v>
      </c>
      <c r="G59" s="61" t="s">
        <v>77</v>
      </c>
      <c r="H59" s="37"/>
      <c r="I59" s="37"/>
      <c r="J59" s="37"/>
      <c r="K59" s="41"/>
      <c r="L59" s="141"/>
      <c r="M59" s="61"/>
      <c r="N59" s="92"/>
    </row>
    <row r="60" spans="1:14" ht="15" customHeight="1">
      <c r="A60" s="108">
        <v>323999</v>
      </c>
      <c r="B60" s="50">
        <v>14000</v>
      </c>
      <c r="C60" s="50"/>
      <c r="D60" s="144" t="s">
        <v>133</v>
      </c>
      <c r="E60" s="144" t="s">
        <v>134</v>
      </c>
      <c r="F60" s="145">
        <f t="shared" si="4"/>
        <v>11200</v>
      </c>
      <c r="G60" s="61" t="s">
        <v>77</v>
      </c>
      <c r="H60" s="50"/>
      <c r="I60" s="50"/>
      <c r="J60" s="50"/>
      <c r="K60" s="147"/>
      <c r="L60" s="148"/>
      <c r="M60" s="146"/>
      <c r="N60" s="149"/>
    </row>
    <row r="61" spans="1:14" ht="15" customHeight="1" thickBot="1">
      <c r="A61" s="93">
        <v>32399</v>
      </c>
      <c r="B61" s="45">
        <v>18575.27</v>
      </c>
      <c r="C61" s="45"/>
      <c r="D61" s="53" t="s">
        <v>56</v>
      </c>
      <c r="E61" s="53"/>
      <c r="F61" s="73">
        <f t="shared" si="4"/>
        <v>14860.216</v>
      </c>
      <c r="G61" s="63" t="s">
        <v>77</v>
      </c>
      <c r="H61" s="45"/>
      <c r="I61" s="45"/>
      <c r="J61" s="45"/>
      <c r="K61" s="44"/>
      <c r="L61" s="143"/>
      <c r="M61" s="63"/>
      <c r="N61" s="112"/>
    </row>
    <row r="62" spans="1:14" ht="15" customHeight="1" thickBot="1">
      <c r="A62" s="120">
        <v>32399</v>
      </c>
      <c r="B62" s="121">
        <v>22250</v>
      </c>
      <c r="C62" s="121"/>
      <c r="D62" s="52" t="s">
        <v>70</v>
      </c>
      <c r="E62" s="52"/>
      <c r="F62" s="77">
        <f t="shared" si="4"/>
        <v>17800</v>
      </c>
      <c r="G62" s="62" t="s">
        <v>77</v>
      </c>
      <c r="H62" s="39"/>
      <c r="I62" s="39"/>
      <c r="J62" s="39"/>
      <c r="K62" s="36"/>
      <c r="L62" s="142"/>
      <c r="M62" s="62"/>
      <c r="N62" s="119"/>
    </row>
    <row r="63" spans="1:14" ht="52.5" customHeight="1">
      <c r="A63" s="150" t="s">
        <v>1</v>
      </c>
      <c r="B63" s="126" t="s">
        <v>96</v>
      </c>
      <c r="C63" s="86" t="s">
        <v>98</v>
      </c>
      <c r="D63" s="87" t="s">
        <v>2</v>
      </c>
      <c r="E63" s="86" t="s">
        <v>99</v>
      </c>
      <c r="F63" s="86" t="s">
        <v>3</v>
      </c>
      <c r="G63" s="86" t="s">
        <v>4</v>
      </c>
      <c r="H63" s="151" t="s">
        <v>97</v>
      </c>
      <c r="I63" s="151" t="s">
        <v>101</v>
      </c>
      <c r="J63" s="86" t="s">
        <v>5</v>
      </c>
      <c r="K63" s="152" t="s">
        <v>100</v>
      </c>
      <c r="L63" s="86" t="s">
        <v>102</v>
      </c>
      <c r="M63" s="86" t="s">
        <v>103</v>
      </c>
      <c r="N63" s="153" t="s">
        <v>6</v>
      </c>
    </row>
    <row r="64" spans="1:14" ht="15" customHeight="1">
      <c r="A64" s="111">
        <v>32399</v>
      </c>
      <c r="B64" s="39">
        <v>11100</v>
      </c>
      <c r="C64" s="39"/>
      <c r="D64" s="52" t="s">
        <v>113</v>
      </c>
      <c r="E64" s="52"/>
      <c r="F64" s="77">
        <f t="shared" si="4"/>
        <v>8880</v>
      </c>
      <c r="G64" s="62" t="s">
        <v>77</v>
      </c>
      <c r="H64" s="39"/>
      <c r="I64" s="39"/>
      <c r="J64" s="39"/>
      <c r="K64" s="36"/>
      <c r="L64" s="142"/>
      <c r="M64" s="62"/>
      <c r="N64" s="119"/>
    </row>
    <row r="65" spans="1:14" ht="15" customHeight="1">
      <c r="A65" s="111">
        <v>32931</v>
      </c>
      <c r="B65" s="39">
        <v>27021.53</v>
      </c>
      <c r="C65" s="39"/>
      <c r="D65" s="51" t="s">
        <v>57</v>
      </c>
      <c r="E65" s="51"/>
      <c r="F65" s="69">
        <f t="shared" si="4"/>
        <v>21617.224</v>
      </c>
      <c r="G65" s="61" t="s">
        <v>77</v>
      </c>
      <c r="H65" s="37"/>
      <c r="I65" s="37"/>
      <c r="J65" s="37"/>
      <c r="K65" s="41"/>
      <c r="L65" s="141"/>
      <c r="M65" s="61"/>
      <c r="N65" s="92"/>
    </row>
    <row r="66" spans="1:14" ht="15" customHeight="1" thickBot="1">
      <c r="A66" s="131">
        <v>3295</v>
      </c>
      <c r="B66" s="132">
        <v>6000</v>
      </c>
      <c r="C66" s="45"/>
      <c r="D66" s="53" t="s">
        <v>71</v>
      </c>
      <c r="E66" s="80" t="s">
        <v>19</v>
      </c>
      <c r="F66" s="73">
        <f t="shared" si="4"/>
        <v>4800</v>
      </c>
      <c r="G66" s="63" t="s">
        <v>77</v>
      </c>
      <c r="H66" s="45"/>
      <c r="I66" s="45"/>
      <c r="J66" s="45"/>
      <c r="K66" s="44"/>
      <c r="L66" s="143"/>
      <c r="M66" s="63"/>
      <c r="N66" s="112"/>
    </row>
    <row r="67" spans="1:14" ht="15" customHeight="1">
      <c r="A67" s="91">
        <v>3431</v>
      </c>
      <c r="B67" s="37">
        <v>30030</v>
      </c>
      <c r="C67" s="37"/>
      <c r="D67" s="51" t="s">
        <v>58</v>
      </c>
      <c r="E67" s="75" t="s">
        <v>59</v>
      </c>
      <c r="F67" s="77">
        <f aca="true" t="shared" si="5" ref="F67:F73">B67/1.25</f>
        <v>24024</v>
      </c>
      <c r="G67" s="62" t="s">
        <v>77</v>
      </c>
      <c r="H67" s="37"/>
      <c r="I67" s="37"/>
      <c r="J67" s="37"/>
      <c r="K67" s="41"/>
      <c r="L67" s="141"/>
      <c r="M67" s="61"/>
      <c r="N67" s="92"/>
    </row>
    <row r="68" spans="1:14" ht="15" customHeight="1">
      <c r="A68" s="109">
        <v>3722</v>
      </c>
      <c r="B68" s="37">
        <v>1110000</v>
      </c>
      <c r="C68" s="37"/>
      <c r="D68" s="48" t="s">
        <v>37</v>
      </c>
      <c r="E68" s="40"/>
      <c r="F68" s="69">
        <f t="shared" si="5"/>
        <v>888000</v>
      </c>
      <c r="G68" s="60" t="s">
        <v>24</v>
      </c>
      <c r="H68" s="37"/>
      <c r="I68" s="37"/>
      <c r="J68" s="37"/>
      <c r="K68" s="41"/>
      <c r="L68" s="141"/>
      <c r="M68" s="61"/>
      <c r="N68" s="92"/>
    </row>
    <row r="69" spans="1:14" ht="15" customHeight="1">
      <c r="A69" s="91">
        <v>42212</v>
      </c>
      <c r="B69" s="42">
        <v>9605</v>
      </c>
      <c r="C69" s="37"/>
      <c r="D69" s="51" t="s">
        <v>93</v>
      </c>
      <c r="E69" s="40" t="s">
        <v>94</v>
      </c>
      <c r="F69" s="69">
        <f t="shared" si="5"/>
        <v>7684</v>
      </c>
      <c r="G69" s="61" t="s">
        <v>77</v>
      </c>
      <c r="H69" s="37"/>
      <c r="I69" s="37"/>
      <c r="J69" s="37"/>
      <c r="K69" s="41"/>
      <c r="L69" s="141"/>
      <c r="M69" s="61"/>
      <c r="N69" s="92"/>
    </row>
    <row r="70" spans="1:14" ht="15" customHeight="1">
      <c r="A70" s="91">
        <v>42273</v>
      </c>
      <c r="B70" s="42">
        <v>533725</v>
      </c>
      <c r="C70" s="37"/>
      <c r="D70" s="51" t="s">
        <v>118</v>
      </c>
      <c r="E70" s="40" t="s">
        <v>119</v>
      </c>
      <c r="F70" s="69">
        <f t="shared" si="5"/>
        <v>426980</v>
      </c>
      <c r="G70" s="69" t="s">
        <v>125</v>
      </c>
      <c r="H70" s="37" t="s">
        <v>122</v>
      </c>
      <c r="I70" s="37" t="s">
        <v>123</v>
      </c>
      <c r="J70" s="37" t="s">
        <v>126</v>
      </c>
      <c r="K70" s="41" t="s">
        <v>124</v>
      </c>
      <c r="L70" s="61"/>
      <c r="M70" s="61"/>
      <c r="N70" s="92"/>
    </row>
    <row r="71" spans="1:14" ht="15" customHeight="1">
      <c r="A71" s="91">
        <v>42621</v>
      </c>
      <c r="B71" s="42">
        <v>33750</v>
      </c>
      <c r="C71" s="37"/>
      <c r="D71" s="51" t="s">
        <v>120</v>
      </c>
      <c r="E71" s="40" t="s">
        <v>121</v>
      </c>
      <c r="F71" s="69">
        <f t="shared" si="5"/>
        <v>27000</v>
      </c>
      <c r="G71" s="61" t="s">
        <v>77</v>
      </c>
      <c r="H71" s="37"/>
      <c r="I71" s="37"/>
      <c r="J71" s="37"/>
      <c r="K71" s="41"/>
      <c r="L71" s="141"/>
      <c r="M71" s="61"/>
      <c r="N71" s="92"/>
    </row>
    <row r="72" spans="1:14" ht="15" customHeight="1">
      <c r="A72" s="91">
        <v>42273</v>
      </c>
      <c r="B72" s="37">
        <v>122858</v>
      </c>
      <c r="C72" s="37"/>
      <c r="D72" s="51" t="s">
        <v>60</v>
      </c>
      <c r="E72" s="40" t="s">
        <v>61</v>
      </c>
      <c r="F72" s="69">
        <f t="shared" si="5"/>
        <v>98286.4</v>
      </c>
      <c r="G72" s="61" t="s">
        <v>77</v>
      </c>
      <c r="H72" s="37"/>
      <c r="I72" s="37"/>
      <c r="J72" s="37"/>
      <c r="K72" s="41"/>
      <c r="L72" s="141"/>
      <c r="M72" s="61"/>
      <c r="N72" s="92"/>
    </row>
    <row r="73" spans="1:14" ht="15" customHeight="1" thickBot="1">
      <c r="A73" s="93">
        <v>42411</v>
      </c>
      <c r="B73" s="47">
        <v>1500</v>
      </c>
      <c r="C73" s="94"/>
      <c r="D73" s="53" t="s">
        <v>62</v>
      </c>
      <c r="E73" s="80" t="s">
        <v>63</v>
      </c>
      <c r="F73" s="133">
        <f t="shared" si="5"/>
        <v>1200</v>
      </c>
      <c r="G73" s="134" t="s">
        <v>77</v>
      </c>
      <c r="H73" s="135"/>
      <c r="I73" s="135"/>
      <c r="J73" s="136"/>
      <c r="K73" s="137"/>
      <c r="L73" s="143"/>
      <c r="M73" s="136"/>
      <c r="N73" s="138"/>
    </row>
    <row r="75" spans="1:14" ht="15" customHeight="1">
      <c r="A75" s="12"/>
      <c r="B75" s="85"/>
      <c r="C75" s="95"/>
      <c r="D75" s="96"/>
      <c r="E75" s="96"/>
      <c r="F75" s="97"/>
      <c r="G75" s="95"/>
      <c r="H75" s="95"/>
      <c r="I75" s="95"/>
      <c r="J75" s="95"/>
      <c r="K75" s="98"/>
      <c r="L75" s="99"/>
      <c r="M75" s="99"/>
      <c r="N75" s="5"/>
    </row>
    <row r="76" spans="1:14" ht="15" customHeight="1">
      <c r="A76" s="11"/>
      <c r="B76" s="85"/>
      <c r="C76" s="85"/>
      <c r="D76" s="12"/>
      <c r="E76" s="16"/>
      <c r="F76" s="17"/>
      <c r="G76" s="65"/>
      <c r="H76" s="85"/>
      <c r="I76" s="85"/>
      <c r="J76" s="85"/>
      <c r="K76" s="16"/>
      <c r="L76" s="65"/>
      <c r="M76" s="65"/>
      <c r="N76" s="5"/>
    </row>
    <row r="77" spans="1:14" ht="15" customHeight="1">
      <c r="A77" s="4" t="s">
        <v>64</v>
      </c>
      <c r="I77" s="55"/>
      <c r="J77" s="55"/>
      <c r="N77" s="5"/>
    </row>
    <row r="78" spans="6:14" ht="15" customHeight="1">
      <c r="F78" s="56"/>
      <c r="G78" s="56"/>
      <c r="H78" s="56"/>
      <c r="I78" s="56"/>
      <c r="J78" s="56"/>
      <c r="K78" s="57"/>
      <c r="L78" s="57"/>
      <c r="M78" s="57"/>
      <c r="N78" s="5"/>
    </row>
    <row r="79" spans="6:14" ht="15" customHeight="1">
      <c r="F79" s="56"/>
      <c r="G79" s="56"/>
      <c r="H79" s="56"/>
      <c r="I79" s="56"/>
      <c r="J79" s="56"/>
      <c r="K79" s="57"/>
      <c r="L79" s="57"/>
      <c r="M79" s="57"/>
      <c r="N79" s="5"/>
    </row>
    <row r="80" spans="1:14" ht="15" customHeight="1">
      <c r="A80" s="4" t="s">
        <v>66</v>
      </c>
      <c r="F80" s="55"/>
      <c r="G80" s="55"/>
      <c r="H80" s="55"/>
      <c r="I80" s="55"/>
      <c r="J80" s="55"/>
      <c r="K80" t="s">
        <v>65</v>
      </c>
      <c r="N80" s="5"/>
    </row>
    <row r="81" spans="6:14" ht="15" customHeight="1">
      <c r="F81" s="55"/>
      <c r="G81" s="55"/>
      <c r="H81" s="55"/>
      <c r="I81" s="55"/>
      <c r="J81" s="55"/>
      <c r="N81" s="5"/>
    </row>
    <row r="82" spans="6:14" ht="15" customHeight="1">
      <c r="F82" s="55"/>
      <c r="G82" s="55"/>
      <c r="H82" s="55"/>
      <c r="I82" s="55"/>
      <c r="J82" t="s">
        <v>67</v>
      </c>
      <c r="N82" s="5"/>
    </row>
    <row r="83" spans="6:14" ht="15" customHeight="1">
      <c r="F83" s="55"/>
      <c r="G83" s="55"/>
      <c r="H83" s="55"/>
      <c r="I83" s="55"/>
      <c r="N83" s="5"/>
    </row>
    <row r="85" spans="6:14" ht="15" customHeight="1">
      <c r="F85" s="55"/>
      <c r="G85" s="55"/>
      <c r="H85" s="55"/>
      <c r="I85" s="55"/>
      <c r="N85" s="5"/>
    </row>
    <row r="87" spans="6:14" ht="15" customHeight="1">
      <c r="F87" s="55"/>
      <c r="G87" s="55"/>
      <c r="H87" s="55"/>
      <c r="I87" s="55"/>
      <c r="N87" s="5"/>
    </row>
    <row r="89" spans="6:14" ht="15" customHeight="1">
      <c r="F89" s="55"/>
      <c r="G89" s="55"/>
      <c r="H89" s="55"/>
      <c r="I89" s="55"/>
      <c r="N89" s="5"/>
    </row>
    <row r="90" spans="6:14" ht="15" customHeight="1">
      <c r="F90" s="55"/>
      <c r="G90" s="55"/>
      <c r="H90" s="55"/>
      <c r="I90" s="55"/>
      <c r="N90" s="5"/>
    </row>
    <row r="92" spans="6:14" ht="15" customHeight="1">
      <c r="F92" s="55"/>
      <c r="G92" s="55"/>
      <c r="H92" s="55"/>
      <c r="I92" s="55"/>
      <c r="N92" s="5"/>
    </row>
    <row r="93" spans="6:14" ht="15" customHeight="1">
      <c r="F93" s="55"/>
      <c r="G93" s="55"/>
      <c r="H93" s="55"/>
      <c r="I93" s="55"/>
      <c r="N93" s="5"/>
    </row>
    <row r="95" spans="6:14" ht="15" customHeight="1">
      <c r="F95" s="55"/>
      <c r="G95" s="55"/>
      <c r="H95" s="55"/>
      <c r="I95" s="55"/>
      <c r="N95" s="5"/>
    </row>
    <row r="97" spans="6:14" ht="15" customHeight="1">
      <c r="F97" s="55"/>
      <c r="G97" s="55"/>
      <c r="H97" s="55"/>
      <c r="I97" s="55"/>
      <c r="N97" s="5"/>
    </row>
    <row r="98" spans="6:14" ht="15" customHeight="1">
      <c r="F98" s="55"/>
      <c r="G98" s="55"/>
      <c r="H98" s="55"/>
      <c r="I98" s="55"/>
      <c r="N98" s="5"/>
    </row>
    <row r="99" spans="6:14" ht="15" customHeight="1">
      <c r="F99" s="55"/>
      <c r="G99" s="55"/>
      <c r="H99" s="55"/>
      <c r="I99" s="55"/>
      <c r="J99" s="55"/>
      <c r="N99" s="5"/>
    </row>
    <row r="100" spans="6:14" ht="15" customHeight="1">
      <c r="F100" s="58"/>
      <c r="G100" s="58"/>
      <c r="H100" s="55"/>
      <c r="I100" s="55"/>
      <c r="J100" s="55"/>
      <c r="N100" s="5"/>
    </row>
    <row r="101" ht="15" customHeight="1">
      <c r="N101" s="6"/>
    </row>
    <row r="102" spans="1:16" ht="15" customHeight="1">
      <c r="A102" s="11"/>
      <c r="B102" s="85"/>
      <c r="C102" s="85"/>
      <c r="D102" s="12"/>
      <c r="E102" s="16"/>
      <c r="F102" s="17"/>
      <c r="G102" s="65"/>
      <c r="H102" s="85"/>
      <c r="I102" s="85"/>
      <c r="J102" s="85"/>
      <c r="K102" s="16"/>
      <c r="L102" s="65"/>
      <c r="M102" s="65"/>
      <c r="N102" s="100"/>
      <c r="O102" s="101"/>
      <c r="P102" s="101"/>
    </row>
    <row r="103" spans="1:14" ht="15" customHeight="1">
      <c r="A103" s="67"/>
      <c r="B103" s="85"/>
      <c r="C103" s="85"/>
      <c r="D103" s="9"/>
      <c r="E103" s="16"/>
      <c r="F103" s="17"/>
      <c r="G103" s="66"/>
      <c r="H103" s="85"/>
      <c r="I103" s="85"/>
      <c r="J103" s="85"/>
      <c r="K103" s="16"/>
      <c r="L103" s="66"/>
      <c r="M103" s="66"/>
      <c r="N103" s="5"/>
    </row>
    <row r="104" spans="1:14" ht="15" customHeight="1">
      <c r="A104" s="102"/>
      <c r="B104" s="103"/>
      <c r="C104" s="103"/>
      <c r="D104" s="96"/>
      <c r="E104" s="96"/>
      <c r="F104" s="104"/>
      <c r="G104" s="95"/>
      <c r="H104" s="95"/>
      <c r="I104" s="95"/>
      <c r="J104" s="95"/>
      <c r="K104" s="99"/>
      <c r="L104" s="99"/>
      <c r="M104" s="99"/>
      <c r="N104" s="5"/>
    </row>
    <row r="105" ht="15" customHeight="1">
      <c r="N105" s="5"/>
    </row>
    <row r="106" ht="15" customHeight="1">
      <c r="N106" s="5"/>
    </row>
    <row r="107" ht="15" customHeight="1">
      <c r="N107" s="5"/>
    </row>
    <row r="108" ht="15" customHeight="1">
      <c r="N108" s="5"/>
    </row>
    <row r="109" spans="14:17" ht="15" customHeight="1">
      <c r="N109" s="100"/>
      <c r="O109" s="101"/>
      <c r="P109" s="101"/>
      <c r="Q109" s="101"/>
    </row>
    <row r="110" spans="14:17" ht="15" customHeight="1">
      <c r="N110" s="100"/>
      <c r="O110" s="101"/>
      <c r="P110" s="101"/>
      <c r="Q110" s="101"/>
    </row>
    <row r="112" spans="14:17" s="27" customFormat="1" ht="15" customHeight="1">
      <c r="N112" s="100"/>
      <c r="O112" s="101"/>
      <c r="P112" s="101"/>
      <c r="Q112" s="101"/>
    </row>
    <row r="113" spans="1:14" ht="15" customHeight="1">
      <c r="A113" s="11"/>
      <c r="B113" s="85"/>
      <c r="C113" s="85"/>
      <c r="D113" s="12"/>
      <c r="E113" s="12"/>
      <c r="F113" s="17"/>
      <c r="G113" s="65"/>
      <c r="H113" s="85"/>
      <c r="I113" s="85"/>
      <c r="J113" s="85"/>
      <c r="K113" s="16"/>
      <c r="L113" s="65"/>
      <c r="M113" s="65"/>
      <c r="N113" s="5"/>
    </row>
    <row r="114" ht="15" customHeight="1"/>
    <row r="115" ht="14.25" customHeight="1">
      <c r="N115" s="5"/>
    </row>
    <row r="116" ht="14.25" customHeight="1">
      <c r="N116" s="5"/>
    </row>
    <row r="117" ht="14.25" customHeight="1"/>
    <row r="118" ht="14.25" customHeight="1"/>
    <row r="119" ht="14.25" customHeight="1">
      <c r="N119" s="5"/>
    </row>
    <row r="120" ht="14.25" customHeight="1">
      <c r="N120" s="5"/>
    </row>
    <row r="121" spans="1:14" ht="14.25" customHeight="1">
      <c r="A121" s="11"/>
      <c r="B121" s="85"/>
      <c r="C121" s="85"/>
      <c r="D121" s="12"/>
      <c r="E121" s="16"/>
      <c r="F121" s="17"/>
      <c r="G121" s="65"/>
      <c r="H121" s="85"/>
      <c r="I121" s="85"/>
      <c r="J121" s="85"/>
      <c r="K121" s="16"/>
      <c r="L121" s="65"/>
      <c r="M121" s="65"/>
      <c r="N121" s="5"/>
    </row>
    <row r="122" spans="1:14" ht="14.25" customHeight="1">
      <c r="A122" s="11"/>
      <c r="B122" s="85"/>
      <c r="C122" s="85"/>
      <c r="D122" s="12"/>
      <c r="E122" s="16"/>
      <c r="F122" s="17"/>
      <c r="G122" s="85"/>
      <c r="H122" s="85"/>
      <c r="I122" s="85"/>
      <c r="J122" s="85"/>
      <c r="K122" s="16"/>
      <c r="L122" s="16"/>
      <c r="M122" s="16"/>
      <c r="N122" s="5"/>
    </row>
    <row r="123" spans="1:14" ht="14.25" customHeight="1">
      <c r="A123" s="11"/>
      <c r="B123" s="85"/>
      <c r="C123" s="85"/>
      <c r="D123" s="12"/>
      <c r="E123" s="16"/>
      <c r="F123" s="17"/>
      <c r="G123" s="65"/>
      <c r="H123" s="85"/>
      <c r="I123" s="85"/>
      <c r="J123" s="85"/>
      <c r="K123" s="16"/>
      <c r="L123" s="65"/>
      <c r="M123" s="65"/>
      <c r="N123" s="5"/>
    </row>
    <row r="124" spans="1:14" ht="14.25" customHeight="1">
      <c r="A124" s="11"/>
      <c r="B124" s="85"/>
      <c r="C124" s="85"/>
      <c r="D124" s="12"/>
      <c r="E124" s="16"/>
      <c r="F124" s="17"/>
      <c r="G124" s="85"/>
      <c r="H124" s="85"/>
      <c r="I124" s="85"/>
      <c r="J124" s="85"/>
      <c r="K124" s="16"/>
      <c r="L124" s="65"/>
      <c r="M124" s="65"/>
      <c r="N124" s="5"/>
    </row>
    <row r="125" spans="1:14" ht="14.25" customHeight="1">
      <c r="A125" s="11"/>
      <c r="B125" s="85"/>
      <c r="C125" s="85"/>
      <c r="D125" s="12"/>
      <c r="E125" s="16"/>
      <c r="F125" s="17"/>
      <c r="G125" s="65"/>
      <c r="H125" s="85"/>
      <c r="I125" s="85"/>
      <c r="J125" s="85"/>
      <c r="K125" s="16"/>
      <c r="L125" s="16"/>
      <c r="M125" s="16"/>
      <c r="N125" s="5"/>
    </row>
    <row r="126" spans="1:14" ht="12.75">
      <c r="A126" s="12"/>
      <c r="B126" s="12"/>
      <c r="C126" s="12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12"/>
      <c r="B127" s="12"/>
      <c r="C127" s="12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 customHeight="1">
      <c r="A128" s="11"/>
      <c r="B128" s="85"/>
      <c r="C128" s="85"/>
      <c r="D128" s="12"/>
      <c r="E128" s="12"/>
      <c r="F128" s="17"/>
      <c r="G128" s="85"/>
      <c r="H128" s="85"/>
      <c r="I128" s="85"/>
      <c r="J128" s="85"/>
      <c r="K128" s="67"/>
      <c r="L128" s="16"/>
      <c r="M128" s="16"/>
      <c r="N128" s="5"/>
    </row>
    <row r="129" spans="1:14" ht="14.25" customHeight="1">
      <c r="A129" s="11"/>
      <c r="B129" s="85"/>
      <c r="C129" s="85"/>
      <c r="D129" s="12"/>
      <c r="E129" s="12"/>
      <c r="F129" s="17"/>
      <c r="G129" s="85"/>
      <c r="H129" s="85"/>
      <c r="I129" s="85"/>
      <c r="J129" s="85"/>
      <c r="K129" s="67"/>
      <c r="L129" s="16"/>
      <c r="M129" s="16"/>
      <c r="N129" s="5"/>
    </row>
    <row r="130" spans="1:14" ht="14.25" customHeight="1">
      <c r="A130" s="11"/>
      <c r="B130" s="85"/>
      <c r="C130" s="85"/>
      <c r="D130" s="12"/>
      <c r="E130" s="12"/>
      <c r="F130" s="17"/>
      <c r="G130" s="10"/>
      <c r="H130" s="85"/>
      <c r="I130" s="85"/>
      <c r="J130" s="85"/>
      <c r="K130" s="67"/>
      <c r="L130" s="67"/>
      <c r="M130" s="67"/>
      <c r="N130" s="5"/>
    </row>
    <row r="131" spans="1:14" ht="14.25" customHeight="1">
      <c r="A131" s="11"/>
      <c r="B131" s="10"/>
      <c r="C131" s="10"/>
      <c r="D131" s="12"/>
      <c r="E131" s="12"/>
      <c r="F131" s="10"/>
      <c r="G131" s="10"/>
      <c r="H131" s="85"/>
      <c r="I131" s="85"/>
      <c r="J131" s="85"/>
      <c r="K131" s="67"/>
      <c r="L131" s="16"/>
      <c r="M131" s="16"/>
      <c r="N131" s="5"/>
    </row>
    <row r="133" ht="14.25" customHeight="1"/>
    <row r="134" spans="15:26" ht="14.25" customHeight="1"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5:27" s="59" customFormat="1" ht="14.25" customHeight="1"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81"/>
    </row>
    <row r="137" spans="15:33" ht="12.75"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9" spans="4:6" ht="12.75">
      <c r="D139" t="s">
        <v>68</v>
      </c>
      <c r="F139" t="s">
        <v>69</v>
      </c>
    </row>
    <row r="140" spans="1:3" ht="12.75">
      <c r="A140"/>
      <c r="B140"/>
      <c r="C140"/>
    </row>
    <row r="146" spans="1:21" ht="12.75">
      <c r="A146"/>
      <c r="B146"/>
      <c r="C146"/>
      <c r="U146" s="5"/>
    </row>
    <row r="147" spans="1:3" ht="12.75">
      <c r="A147"/>
      <c r="B147"/>
      <c r="C147"/>
    </row>
    <row r="148" spans="1:3" ht="12.75">
      <c r="A148"/>
      <c r="B148"/>
      <c r="C148"/>
    </row>
    <row r="159" spans="1:3" ht="12.75">
      <c r="A159"/>
      <c r="B159"/>
      <c r="C159"/>
    </row>
    <row r="160" spans="1:3" ht="12.75">
      <c r="A160"/>
      <c r="B160"/>
      <c r="C160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</sheetData>
  <printOptions/>
  <pageMargins left="0.11811023622047245" right="0.15748031496062992" top="0.984251968503937" bottom="0.984251968503937" header="0.5118110236220472" footer="0.5118110236220472"/>
  <pageSetup horizontalDpi="600" verticalDpi="600" orientation="landscape" paperSize="46" scale="92" r:id="rId1"/>
  <rowBreaks count="1" manualBreakCount="1">
    <brk id="100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Pomorska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.</cp:lastModifiedBy>
  <cp:lastPrinted>2018-12-18T11:48:53Z</cp:lastPrinted>
  <dcterms:created xsi:type="dcterms:W3CDTF">2003-11-25T12:32:30Z</dcterms:created>
  <dcterms:modified xsi:type="dcterms:W3CDTF">2018-12-18T11:55:38Z</dcterms:modified>
  <cp:category/>
  <cp:version/>
  <cp:contentType/>
  <cp:contentStatus/>
</cp:coreProperties>
</file>