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Plan nabave 2016" sheetId="1" r:id="rId1"/>
  </sheets>
  <definedNames/>
  <calcPr fullCalcOnLoad="1"/>
</workbook>
</file>

<file path=xl/sharedStrings.xml><?xml version="1.0" encoding="utf-8"?>
<sst xmlns="http://schemas.openxmlformats.org/spreadsheetml/2006/main" count="215" uniqueCount="165">
  <si>
    <t>POMORSKA ŠKOLA</t>
  </si>
  <si>
    <t>KONTO</t>
  </si>
  <si>
    <t>Predmet nabave</t>
  </si>
  <si>
    <t>Evidencijsk broj nabave</t>
  </si>
  <si>
    <t>Procjenjena vrijednost       (bez PDV)</t>
  </si>
  <si>
    <t>Vrsta postupka</t>
  </si>
  <si>
    <t>Ugov.o javn.nabavi/ okvirni sporazum</t>
  </si>
  <si>
    <t>Planirani početak postupka</t>
  </si>
  <si>
    <t>Planirano trajanje ugov./   okv.spor.</t>
  </si>
  <si>
    <t>Oznaka CPV</t>
  </si>
  <si>
    <t>Napomena</t>
  </si>
  <si>
    <t>UREDSKI MATERIJAL</t>
  </si>
  <si>
    <t>22800000-8</t>
  </si>
  <si>
    <t>bagatelna nabava</t>
  </si>
  <si>
    <t>PAPIR ZA PISANJE</t>
  </si>
  <si>
    <t>22862000-0</t>
  </si>
  <si>
    <t>ČASOPISI</t>
  </si>
  <si>
    <t>22213000-6</t>
  </si>
  <si>
    <t>MATERIJAL ZA ČIŠĆENJE</t>
  </si>
  <si>
    <t>24513000-3</t>
  </si>
  <si>
    <t>NASTAVNI MATERIJAL</t>
  </si>
  <si>
    <t>ČELIK</t>
  </si>
  <si>
    <t>27115000-4</t>
  </si>
  <si>
    <t>ŽICA  I RAZNI PROIZVODI</t>
  </si>
  <si>
    <t>27340000-0</t>
  </si>
  <si>
    <t>BRUSNI PROIZVODI</t>
  </si>
  <si>
    <t>26910000-0</t>
  </si>
  <si>
    <t>KOSITAR</t>
  </si>
  <si>
    <t>27613000-5</t>
  </si>
  <si>
    <t>ELEKTRONIČKA OPREMA</t>
  </si>
  <si>
    <t>31710000-6</t>
  </si>
  <si>
    <t>22820000-4</t>
  </si>
  <si>
    <t>PEDAGOŠKA DOKUMENTACIJA</t>
  </si>
  <si>
    <t>22822000-8</t>
  </si>
  <si>
    <t>ELEKTR. ENER.-Elektrodalma</t>
  </si>
  <si>
    <t>40100000-3</t>
  </si>
  <si>
    <t>ELEKTR.ENER.-HEP Opskrba</t>
  </si>
  <si>
    <t>LOŽ ULJE</t>
  </si>
  <si>
    <t>23122000-8</t>
  </si>
  <si>
    <t>Javnu nab.organ. Županija</t>
  </si>
  <si>
    <t>GORIVO ZA BROD</t>
  </si>
  <si>
    <t>23133000-8</t>
  </si>
  <si>
    <t>SANACIJA PROSTORA (Županija)</t>
  </si>
  <si>
    <t>45421000-4</t>
  </si>
  <si>
    <t>UGRADNJA PROZORA</t>
  </si>
  <si>
    <t>45421125-6</t>
  </si>
  <si>
    <t>MAT.DIJ.ZA TEK,INV. ODR OPREME</t>
  </si>
  <si>
    <t>DIJELOVI ZA RAČUNALA</t>
  </si>
  <si>
    <t>30217000-3</t>
  </si>
  <si>
    <t>RAZNI LOKOTI I BRAVE</t>
  </si>
  <si>
    <t>28631000-4</t>
  </si>
  <si>
    <t>DRVENA VRATA</t>
  </si>
  <si>
    <t>20312000-6</t>
  </si>
  <si>
    <t>DRVENE PARKETNE PLOČE</t>
  </si>
  <si>
    <t>20313000-3</t>
  </si>
  <si>
    <t>OSTALI MAT ZA TEK.INV.ODRŽA.</t>
  </si>
  <si>
    <t>PROZORI OD PLASTIČNIH MASA</t>
  </si>
  <si>
    <t>25234000-0</t>
  </si>
  <si>
    <t>SITNI INVENTAR</t>
  </si>
  <si>
    <t>ZAŠTITNA OBUĆA</t>
  </si>
  <si>
    <t>19330000-8</t>
  </si>
  <si>
    <t>RADNA ODJEĆA</t>
  </si>
  <si>
    <t>18110000-3</t>
  </si>
  <si>
    <t>USLUGE TELEFONA,TELEFAKSA</t>
  </si>
  <si>
    <t>64210000-1</t>
  </si>
  <si>
    <t>POŠTARINA</t>
  </si>
  <si>
    <t>64110000-0</t>
  </si>
  <si>
    <t>PRIJEVOZ  UČENIKA</t>
  </si>
  <si>
    <t>60114000-0</t>
  </si>
  <si>
    <t>Usluge tekućek i incesticij.održav.</t>
  </si>
  <si>
    <t>USLU. TEK.INV.ODR.OPREME-NET</t>
  </si>
  <si>
    <t>74313000-6</t>
  </si>
  <si>
    <t>POPRAVAK SOHE</t>
  </si>
  <si>
    <t>ULUGE ODRŽAV.CENTR.GRIJANJA</t>
  </si>
  <si>
    <t>50720000-8</t>
  </si>
  <si>
    <t>ZAMJENA RADIJATORA</t>
  </si>
  <si>
    <t>USLUGE ODRŽ.GRAĐ.OBJEKATA</t>
  </si>
  <si>
    <t>OSTALE USLUGE</t>
  </si>
  <si>
    <t>50800000-3</t>
  </si>
  <si>
    <t>45262000-1</t>
  </si>
  <si>
    <t>ODRŽAVANJE SIMULATORA</t>
  </si>
  <si>
    <t>50300000-8</t>
  </si>
  <si>
    <t>TISAK(NATJEČAJI,OGLASI)</t>
  </si>
  <si>
    <t>78100000-8</t>
  </si>
  <si>
    <t>REKLAME</t>
  </si>
  <si>
    <t>74422000-3</t>
  </si>
  <si>
    <t>KOMUNALNE USLUGE</t>
  </si>
  <si>
    <t>PITKA VODA</t>
  </si>
  <si>
    <t>41110000-3</t>
  </si>
  <si>
    <t>IZNOŠENJE I ODVOZ SMEĆA</t>
  </si>
  <si>
    <t>74744000-6</t>
  </si>
  <si>
    <t>DERATIZACIJA</t>
  </si>
  <si>
    <t>74721000-9</t>
  </si>
  <si>
    <t>DIMNJAČARKSE USLUGE</t>
  </si>
  <si>
    <t>74724000-0</t>
  </si>
  <si>
    <t>OSTALE KOMUN.USLUGE</t>
  </si>
  <si>
    <t>74800000-7</t>
  </si>
  <si>
    <t>NAJAMNINE</t>
  </si>
  <si>
    <t>ZDRAVSTVENE USLUGE</t>
  </si>
  <si>
    <t>85100000-0</t>
  </si>
  <si>
    <t>RAČUNALNE USLUGE</t>
  </si>
  <si>
    <t>72520000-6</t>
  </si>
  <si>
    <t>USLUGE KOPIRANJA</t>
  </si>
  <si>
    <t>74831000-3</t>
  </si>
  <si>
    <t>USLUGE ČUVANJA IMOVINE</t>
  </si>
  <si>
    <t>74614000-6</t>
  </si>
  <si>
    <t>OSTALE NESPOM.USLUGE</t>
  </si>
  <si>
    <t>74870000-8</t>
  </si>
  <si>
    <t>REPREZENTACIJA</t>
  </si>
  <si>
    <t>52000000-9</t>
  </si>
  <si>
    <t>OSTALI NESPOMENUTI RASHODI</t>
  </si>
  <si>
    <t>ZADAĆNICE,UVJERENJA</t>
  </si>
  <si>
    <t>22830000-7</t>
  </si>
  <si>
    <t>PRIJEVOZ ZA REGATU</t>
  </si>
  <si>
    <t>60117000-1</t>
  </si>
  <si>
    <t xml:space="preserve">ULAZNICE KAZALIŠTE </t>
  </si>
  <si>
    <t>22950000-4</t>
  </si>
  <si>
    <t>SPORTSKA ODJEĆA</t>
  </si>
  <si>
    <t>18412000-0</t>
  </si>
  <si>
    <t>KNJIGE ZA POKLON</t>
  </si>
  <si>
    <t>22111000-1</t>
  </si>
  <si>
    <t>IZRADA GODIŠNJAKA</t>
  </si>
  <si>
    <t>22000000-0</t>
  </si>
  <si>
    <t>OSIGURANJE UČENIKA</t>
  </si>
  <si>
    <t>66332000-6</t>
  </si>
  <si>
    <t>ŠKOLSKI LIST- TISKANJE</t>
  </si>
  <si>
    <t>USLUGE BANAKA</t>
  </si>
  <si>
    <t>66110000-4</t>
  </si>
  <si>
    <t>NAMJEŠTAJ</t>
  </si>
  <si>
    <t>36100000-2</t>
  </si>
  <si>
    <t>STOLICE</t>
  </si>
  <si>
    <t>36115000-0</t>
  </si>
  <si>
    <t>RAČUNALA I PISAČI</t>
  </si>
  <si>
    <t>30231000-7</t>
  </si>
  <si>
    <t>OSOBNA RAČUNALA-LAPTOP</t>
  </si>
  <si>
    <t>30213000-5</t>
  </si>
  <si>
    <t>RAČUN.OPREMA-programi</t>
  </si>
  <si>
    <t>30241000-0</t>
  </si>
  <si>
    <t>UČILA ZA NA SIMULATOR</t>
  </si>
  <si>
    <t>31641000-1</t>
  </si>
  <si>
    <t>BRODICA</t>
  </si>
  <si>
    <t>35110000-8</t>
  </si>
  <si>
    <t>KNJIGE</t>
  </si>
  <si>
    <t>22113000-5</t>
  </si>
  <si>
    <t>TELEFONSKA CENTRALA</t>
  </si>
  <si>
    <t>32551000-0</t>
  </si>
  <si>
    <t>UREDSKA OPREMA-projektori</t>
  </si>
  <si>
    <t>30191000-4</t>
  </si>
  <si>
    <t>TELEVIZORI</t>
  </si>
  <si>
    <t>32324000-0</t>
  </si>
  <si>
    <t>Napomena: Od 10.12.2013 prag se povećao sa 70.000,00 na 200.000,00 za robe i usluge tj. 500.000,00 za radove</t>
  </si>
  <si>
    <t>R A V N A T E LJ:</t>
  </si>
  <si>
    <t>IZVJEŠTAJ SASTAVILA:Davorka Magazinović</t>
  </si>
  <si>
    <t xml:space="preserve">              Dragan Pavelin,dipl.ing</t>
  </si>
  <si>
    <t xml:space="preserve">                         </t>
  </si>
  <si>
    <t xml:space="preserve">                                                             </t>
  </si>
  <si>
    <t>PLAN NABAVE ZA 2017</t>
  </si>
  <si>
    <t>Finacijski plan 2017 (sa PDV)</t>
  </si>
  <si>
    <t>Split,06.04.2017.</t>
  </si>
  <si>
    <t>Klasa: 400-02/17-01/01</t>
  </si>
  <si>
    <t>Ur.broj: 2181-79/16-05-01</t>
  </si>
  <si>
    <t xml:space="preserve">SANACIJA ZIDOVA  </t>
  </si>
  <si>
    <t>ANTIPIROS</t>
  </si>
  <si>
    <t>POTVRDNICE,PRISTOJBE</t>
  </si>
  <si>
    <t>USVOJENO NA ŠKOLSKOM ODBORU 13.04.2017.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</si>
</sst>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</numFmts>
  <fonts count="40">
    <font>
      <sz val="10"/>
      <name val="Arial"/>
      <family val="0"/>
    </font>
    <font>
      <sz val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16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/>
    </xf>
    <xf numFmtId="16" fontId="3" fillId="33" borderId="10" xfId="0" applyNumberFormat="1" applyFont="1" applyFill="1" applyBorder="1" applyAlignment="1">
      <alignment horizontal="left"/>
    </xf>
    <xf numFmtId="4" fontId="4" fillId="33" borderId="10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4" fillId="0" borderId="16" xfId="0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4" fontId="3" fillId="0" borderId="18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/>
    </xf>
    <xf numFmtId="4" fontId="4" fillId="0" borderId="19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4" fontId="3" fillId="33" borderId="20" xfId="0" applyNumberFormat="1" applyFont="1" applyFill="1" applyBorder="1" applyAlignment="1">
      <alignment/>
    </xf>
    <xf numFmtId="4" fontId="4" fillId="33" borderId="15" xfId="0" applyNumberFormat="1" applyFont="1" applyFill="1" applyBorder="1" applyAlignment="1">
      <alignment horizontal="right"/>
    </xf>
    <xf numFmtId="4" fontId="3" fillId="0" borderId="20" xfId="0" applyNumberFormat="1" applyFont="1" applyBorder="1" applyAlignment="1">
      <alignment/>
    </xf>
    <xf numFmtId="0" fontId="4" fillId="0" borderId="21" xfId="0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/>
    </xf>
    <xf numFmtId="4" fontId="4" fillId="0" borderId="22" xfId="0" applyNumberFormat="1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right" wrapText="1"/>
    </xf>
    <xf numFmtId="4" fontId="3" fillId="33" borderId="10" xfId="0" applyNumberFormat="1" applyFont="1" applyFill="1" applyBorder="1" applyAlignment="1">
      <alignment/>
    </xf>
    <xf numFmtId="0" fontId="4" fillId="0" borderId="20" xfId="0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/>
    </xf>
    <xf numFmtId="4" fontId="4" fillId="0" borderId="24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4" fillId="0" borderId="22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0" borderId="16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0" xfId="0" applyFont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25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28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10.28125" style="4" customWidth="1"/>
    <col min="2" max="2" width="14.28125" style="4" customWidth="1"/>
    <col min="3" max="3" width="24.8515625" style="0" customWidth="1"/>
    <col min="4" max="4" width="8.421875" style="0" customWidth="1"/>
    <col min="5" max="6" width="11.7109375" style="0" customWidth="1"/>
    <col min="7" max="7" width="9.00390625" style="0" customWidth="1"/>
    <col min="8" max="8" width="9.8515625" style="0" customWidth="1"/>
    <col min="9" max="9" width="9.28125" style="0" customWidth="1"/>
    <col min="10" max="10" width="11.140625" style="0" customWidth="1"/>
    <col min="11" max="11" width="14.28125" style="0" customWidth="1"/>
    <col min="12" max="12" width="13.421875" style="0" customWidth="1"/>
    <col min="13" max="13" width="11.00390625" style="0" customWidth="1"/>
    <col min="14" max="14" width="8.8515625" style="0" customWidth="1"/>
    <col min="15" max="15" width="10.28125" style="0" customWidth="1"/>
    <col min="16" max="16" width="8.421875" style="0" customWidth="1"/>
    <col min="17" max="20" width="9.57421875" style="0" customWidth="1"/>
    <col min="21" max="22" width="9.7109375" style="0" customWidth="1"/>
    <col min="25" max="25" width="11.57421875" style="0" customWidth="1"/>
  </cols>
  <sheetData>
    <row r="2" ht="12.75">
      <c r="C2" t="s">
        <v>0</v>
      </c>
    </row>
    <row r="3" spans="3:5" ht="12.75">
      <c r="C3" t="s">
        <v>158</v>
      </c>
      <c r="E3" t="s">
        <v>156</v>
      </c>
    </row>
    <row r="4" spans="3:7" ht="12.75">
      <c r="C4" t="s">
        <v>159</v>
      </c>
      <c r="G4" t="s">
        <v>164</v>
      </c>
    </row>
    <row r="5" ht="13.5" thickBot="1">
      <c r="C5" t="s">
        <v>160</v>
      </c>
    </row>
    <row r="6" spans="1:25" s="2" customFormat="1" ht="45.75" customHeight="1">
      <c r="A6" s="28" t="s">
        <v>1</v>
      </c>
      <c r="B6" s="29" t="s">
        <v>157</v>
      </c>
      <c r="C6" s="30" t="s">
        <v>2</v>
      </c>
      <c r="D6" s="31" t="s">
        <v>3</v>
      </c>
      <c r="E6" s="31" t="s">
        <v>4</v>
      </c>
      <c r="F6" s="31" t="s">
        <v>5</v>
      </c>
      <c r="G6" s="32" t="s">
        <v>6</v>
      </c>
      <c r="H6" s="33" t="s">
        <v>7</v>
      </c>
      <c r="I6" s="33" t="s">
        <v>8</v>
      </c>
      <c r="J6" s="34" t="s">
        <v>9</v>
      </c>
      <c r="K6" s="35" t="s">
        <v>10</v>
      </c>
      <c r="M6" s="14"/>
      <c r="N6" s="15"/>
      <c r="O6" s="16"/>
      <c r="P6" s="15"/>
      <c r="Q6" s="6"/>
      <c r="R6" s="6"/>
      <c r="S6" s="6"/>
      <c r="T6" s="6"/>
      <c r="U6" s="8"/>
      <c r="V6" s="6"/>
      <c r="W6" s="6"/>
      <c r="X6" s="6"/>
      <c r="Y6" s="6"/>
    </row>
    <row r="7" spans="1:25" s="21" customFormat="1" ht="15">
      <c r="A7" s="36">
        <v>3221</v>
      </c>
      <c r="B7" s="37">
        <f>SUM(B8:B11)</f>
        <v>95192.21</v>
      </c>
      <c r="C7" s="38" t="s">
        <v>11</v>
      </c>
      <c r="D7" s="38"/>
      <c r="E7" s="37">
        <f>SUM(E8:E11)</f>
        <v>76153.76800000001</v>
      </c>
      <c r="F7" s="39"/>
      <c r="G7" s="39"/>
      <c r="H7" s="39"/>
      <c r="I7" s="39"/>
      <c r="J7" s="40"/>
      <c r="K7" s="41"/>
      <c r="M7" s="22"/>
      <c r="N7" s="23"/>
      <c r="O7" s="24"/>
      <c r="P7" s="23"/>
      <c r="Q7" s="25"/>
      <c r="R7" s="25"/>
      <c r="S7" s="25"/>
      <c r="T7" s="25"/>
      <c r="U7" s="26"/>
      <c r="V7" s="25"/>
      <c r="W7" s="25"/>
      <c r="X7" s="25"/>
      <c r="Y7" s="25"/>
    </row>
    <row r="8" spans="1:25" s="3" customFormat="1" ht="15">
      <c r="A8" s="42">
        <v>32211</v>
      </c>
      <c r="B8" s="43">
        <v>72192.21</v>
      </c>
      <c r="C8" s="44" t="s">
        <v>11</v>
      </c>
      <c r="D8" s="44"/>
      <c r="E8" s="43">
        <f>B8/1.25</f>
        <v>57753.768000000004</v>
      </c>
      <c r="F8" s="43"/>
      <c r="G8" s="43"/>
      <c r="H8" s="45"/>
      <c r="I8" s="45"/>
      <c r="J8" s="46" t="s">
        <v>12</v>
      </c>
      <c r="K8" s="47" t="s">
        <v>13</v>
      </c>
      <c r="M8" s="14"/>
      <c r="N8" s="13"/>
      <c r="O8" s="17"/>
      <c r="P8" s="13"/>
      <c r="Q8" s="7"/>
      <c r="R8" s="7"/>
      <c r="S8" s="7"/>
      <c r="T8" s="7"/>
      <c r="U8" s="7"/>
      <c r="V8" s="9"/>
      <c r="W8" s="10"/>
      <c r="X8" s="10"/>
      <c r="Y8" s="11"/>
    </row>
    <row r="9" spans="1:25" s="3" customFormat="1" ht="15">
      <c r="A9" s="42">
        <v>32211</v>
      </c>
      <c r="B9" s="43">
        <v>3000</v>
      </c>
      <c r="C9" s="48" t="s">
        <v>14</v>
      </c>
      <c r="D9" s="48"/>
      <c r="E9" s="43">
        <f>B9/1.25</f>
        <v>2400</v>
      </c>
      <c r="F9" s="43"/>
      <c r="G9" s="43"/>
      <c r="H9" s="45"/>
      <c r="I9" s="45"/>
      <c r="J9" s="46" t="s">
        <v>15</v>
      </c>
      <c r="K9" s="47" t="s">
        <v>13</v>
      </c>
      <c r="M9" s="14"/>
      <c r="N9" s="13"/>
      <c r="O9" s="17"/>
      <c r="P9" s="13"/>
      <c r="Q9" s="7"/>
      <c r="R9" s="7"/>
      <c r="S9" s="7"/>
      <c r="T9" s="7"/>
      <c r="U9" s="7"/>
      <c r="V9" s="9"/>
      <c r="W9" s="10"/>
      <c r="X9" s="10"/>
      <c r="Y9" s="11"/>
    </row>
    <row r="10" spans="1:25" s="3" customFormat="1" ht="15">
      <c r="A10" s="49">
        <v>32212</v>
      </c>
      <c r="B10" s="50">
        <v>5000</v>
      </c>
      <c r="C10" s="65" t="s">
        <v>16</v>
      </c>
      <c r="D10" s="51"/>
      <c r="E10" s="52">
        <f>B10/1.25</f>
        <v>4000</v>
      </c>
      <c r="F10" s="43"/>
      <c r="G10" s="43"/>
      <c r="H10" s="43"/>
      <c r="I10" s="43"/>
      <c r="J10" s="53" t="s">
        <v>17</v>
      </c>
      <c r="K10" s="47" t="s">
        <v>13</v>
      </c>
      <c r="M10" s="14"/>
      <c r="N10" s="13"/>
      <c r="O10" s="17"/>
      <c r="P10" s="13"/>
      <c r="Q10" s="7"/>
      <c r="R10" s="7"/>
      <c r="S10" s="7"/>
      <c r="T10" s="7"/>
      <c r="U10" s="7"/>
      <c r="V10" s="9"/>
      <c r="W10" s="10"/>
      <c r="X10" s="10"/>
      <c r="Y10" s="11"/>
    </row>
    <row r="11" spans="1:25" s="3" customFormat="1" ht="15">
      <c r="A11" s="49">
        <v>32214</v>
      </c>
      <c r="B11" s="43">
        <v>15000</v>
      </c>
      <c r="C11" s="44" t="s">
        <v>18</v>
      </c>
      <c r="D11" s="44"/>
      <c r="E11" s="43">
        <f>B11/1.25</f>
        <v>12000</v>
      </c>
      <c r="F11" s="43"/>
      <c r="G11" s="43"/>
      <c r="H11" s="43"/>
      <c r="I11" s="43"/>
      <c r="J11" s="53" t="s">
        <v>19</v>
      </c>
      <c r="K11" s="47" t="s">
        <v>13</v>
      </c>
      <c r="M11" s="14"/>
      <c r="N11" s="13"/>
      <c r="O11" s="17"/>
      <c r="P11" s="13"/>
      <c r="Q11" s="7"/>
      <c r="R11" s="7"/>
      <c r="S11" s="7"/>
      <c r="T11" s="7"/>
      <c r="U11" s="7"/>
      <c r="V11" s="9"/>
      <c r="W11" s="10"/>
      <c r="X11" s="10"/>
      <c r="Y11" s="11"/>
    </row>
    <row r="12" spans="1:25" s="3" customFormat="1" ht="15">
      <c r="A12" s="36">
        <v>322191</v>
      </c>
      <c r="B12" s="37">
        <f>SUM(B13:B17)</f>
        <v>33920</v>
      </c>
      <c r="C12" s="54" t="s">
        <v>20</v>
      </c>
      <c r="D12" s="54"/>
      <c r="E12" s="37">
        <f>SUM(E13:E17)</f>
        <v>27136</v>
      </c>
      <c r="F12" s="37"/>
      <c r="G12" s="37"/>
      <c r="H12" s="37"/>
      <c r="I12" s="37"/>
      <c r="J12" s="55"/>
      <c r="K12" s="41"/>
      <c r="M12" s="14"/>
      <c r="N12" s="13"/>
      <c r="O12" s="17"/>
      <c r="P12" s="13"/>
      <c r="Q12" s="7"/>
      <c r="R12" s="7"/>
      <c r="S12" s="7"/>
      <c r="T12" s="7"/>
      <c r="U12" s="7"/>
      <c r="V12" s="12"/>
      <c r="W12" s="11"/>
      <c r="X12" s="10"/>
      <c r="Y12" s="11"/>
    </row>
    <row r="13" spans="1:25" s="3" customFormat="1" ht="15">
      <c r="A13" s="49"/>
      <c r="B13" s="50">
        <v>9150</v>
      </c>
      <c r="C13" s="65" t="s">
        <v>21</v>
      </c>
      <c r="D13" s="51"/>
      <c r="E13" s="52">
        <f aca="true" t="shared" si="0" ref="E13:E24">B13/1.25</f>
        <v>7320</v>
      </c>
      <c r="F13" s="43"/>
      <c r="G13" s="43"/>
      <c r="H13" s="43"/>
      <c r="I13" s="43"/>
      <c r="J13" s="50" t="s">
        <v>22</v>
      </c>
      <c r="K13" s="47" t="s">
        <v>13</v>
      </c>
      <c r="M13" s="14"/>
      <c r="N13" s="13"/>
      <c r="O13" s="17"/>
      <c r="P13" s="13"/>
      <c r="Q13" s="7"/>
      <c r="R13" s="7"/>
      <c r="S13" s="7"/>
      <c r="T13" s="7"/>
      <c r="U13" s="7"/>
      <c r="V13" s="12"/>
      <c r="W13" s="11"/>
      <c r="X13" s="10"/>
      <c r="Y13" s="11"/>
    </row>
    <row r="14" spans="1:25" s="3" customFormat="1" ht="15">
      <c r="A14" s="49"/>
      <c r="B14" s="43">
        <v>7680</v>
      </c>
      <c r="C14" s="44" t="s">
        <v>23</v>
      </c>
      <c r="D14" s="44"/>
      <c r="E14" s="43">
        <f t="shared" si="0"/>
        <v>6144</v>
      </c>
      <c r="F14" s="43"/>
      <c r="G14" s="43"/>
      <c r="H14" s="43"/>
      <c r="I14" s="43"/>
      <c r="J14" s="50" t="s">
        <v>24</v>
      </c>
      <c r="K14" s="47" t="s">
        <v>13</v>
      </c>
      <c r="M14" s="14"/>
      <c r="N14" s="13"/>
      <c r="O14" s="17"/>
      <c r="P14" s="13"/>
      <c r="Q14" s="7"/>
      <c r="R14" s="7"/>
      <c r="S14" s="7"/>
      <c r="T14" s="7"/>
      <c r="U14" s="7"/>
      <c r="V14" s="12"/>
      <c r="W14" s="11"/>
      <c r="X14" s="10"/>
      <c r="Y14" s="11"/>
    </row>
    <row r="15" spans="1:25" s="3" customFormat="1" ht="15">
      <c r="A15" s="49"/>
      <c r="B15" s="43">
        <v>6690</v>
      </c>
      <c r="C15" s="56" t="s">
        <v>25</v>
      </c>
      <c r="D15" s="56"/>
      <c r="E15" s="43">
        <f t="shared" si="0"/>
        <v>5352</v>
      </c>
      <c r="F15" s="43"/>
      <c r="G15" s="43"/>
      <c r="H15" s="43"/>
      <c r="I15" s="43"/>
      <c r="J15" s="50" t="s">
        <v>26</v>
      </c>
      <c r="K15" s="47" t="s">
        <v>13</v>
      </c>
      <c r="M15" s="14"/>
      <c r="N15" s="13"/>
      <c r="O15" s="17"/>
      <c r="P15" s="13"/>
      <c r="Q15" s="7"/>
      <c r="R15" s="7"/>
      <c r="S15" s="7"/>
      <c r="T15" s="7"/>
      <c r="U15" s="7"/>
      <c r="V15" s="12"/>
      <c r="W15" s="11"/>
      <c r="X15" s="10"/>
      <c r="Y15" s="11"/>
    </row>
    <row r="16" spans="1:25" s="3" customFormat="1" ht="15">
      <c r="A16" s="49"/>
      <c r="B16" s="50">
        <v>5400</v>
      </c>
      <c r="C16" s="65" t="s">
        <v>27</v>
      </c>
      <c r="D16" s="51"/>
      <c r="E16" s="52">
        <f t="shared" si="0"/>
        <v>4320</v>
      </c>
      <c r="F16" s="43"/>
      <c r="G16" s="43"/>
      <c r="H16" s="43"/>
      <c r="I16" s="43"/>
      <c r="J16" s="50" t="s">
        <v>28</v>
      </c>
      <c r="K16" s="47" t="s">
        <v>13</v>
      </c>
      <c r="M16" s="14"/>
      <c r="N16" s="13"/>
      <c r="O16" s="17"/>
      <c r="P16" s="13"/>
      <c r="Q16" s="7"/>
      <c r="R16" s="7"/>
      <c r="S16" s="7"/>
      <c r="T16" s="7"/>
      <c r="U16" s="7"/>
      <c r="V16" s="12"/>
      <c r="W16" s="11"/>
      <c r="X16" s="10"/>
      <c r="Y16" s="11"/>
    </row>
    <row r="17" spans="1:25" s="3" customFormat="1" ht="15.75" thickBot="1">
      <c r="A17" s="57"/>
      <c r="B17" s="58">
        <v>5000</v>
      </c>
      <c r="C17" s="59" t="s">
        <v>29</v>
      </c>
      <c r="D17" s="59"/>
      <c r="E17" s="58">
        <f t="shared" si="0"/>
        <v>4000</v>
      </c>
      <c r="F17" s="58"/>
      <c r="G17" s="58"/>
      <c r="H17" s="58"/>
      <c r="I17" s="58"/>
      <c r="J17" s="60" t="s">
        <v>30</v>
      </c>
      <c r="K17" s="61" t="s">
        <v>13</v>
      </c>
      <c r="M17" s="14"/>
      <c r="N17" s="20"/>
      <c r="O17" s="17"/>
      <c r="P17" s="13"/>
      <c r="Q17" s="7"/>
      <c r="R17" s="7"/>
      <c r="S17" s="7"/>
      <c r="T17" s="7"/>
      <c r="U17" s="7"/>
      <c r="V17" s="12"/>
      <c r="W17" s="11"/>
      <c r="X17" s="10"/>
      <c r="Y17" s="11"/>
    </row>
    <row r="18" spans="1:25" s="3" customFormat="1" ht="15">
      <c r="A18" s="42">
        <v>32211</v>
      </c>
      <c r="B18" s="43">
        <v>19348.75</v>
      </c>
      <c r="C18" s="44" t="s">
        <v>32</v>
      </c>
      <c r="D18" s="44"/>
      <c r="E18" s="43">
        <f t="shared" si="0"/>
        <v>15479</v>
      </c>
      <c r="F18" s="43"/>
      <c r="G18" s="43"/>
      <c r="H18" s="45"/>
      <c r="I18" s="45"/>
      <c r="J18" s="46" t="s">
        <v>33</v>
      </c>
      <c r="K18" s="47" t="s">
        <v>13</v>
      </c>
      <c r="M18" s="14"/>
      <c r="N18" s="13"/>
      <c r="O18" s="17"/>
      <c r="P18" s="13"/>
      <c r="Q18" s="7"/>
      <c r="R18" s="7"/>
      <c r="S18" s="7"/>
      <c r="T18" s="7"/>
      <c r="U18" s="7"/>
      <c r="V18" s="12"/>
      <c r="W18" s="10"/>
      <c r="X18" s="10"/>
      <c r="Y18" s="11"/>
    </row>
    <row r="19" spans="1:25" s="3" customFormat="1" ht="15">
      <c r="A19" s="49">
        <v>3223</v>
      </c>
      <c r="B19" s="43">
        <v>0</v>
      </c>
      <c r="C19" s="65" t="s">
        <v>34</v>
      </c>
      <c r="D19" s="65"/>
      <c r="E19" s="43">
        <f t="shared" si="0"/>
        <v>0</v>
      </c>
      <c r="F19" s="43"/>
      <c r="G19" s="43"/>
      <c r="H19" s="43"/>
      <c r="I19" s="43"/>
      <c r="J19" s="53" t="s">
        <v>35</v>
      </c>
      <c r="K19" s="47"/>
      <c r="M19" s="19"/>
      <c r="N19" s="13"/>
      <c r="O19" s="17"/>
      <c r="P19" s="13"/>
      <c r="Q19" s="7"/>
      <c r="R19" s="7"/>
      <c r="S19" s="7"/>
      <c r="T19" s="7"/>
      <c r="U19" s="7"/>
      <c r="V19" s="12"/>
      <c r="W19" s="10"/>
      <c r="X19" s="10"/>
      <c r="Y19" s="11"/>
    </row>
    <row r="20" spans="1:25" s="3" customFormat="1" ht="15">
      <c r="A20" s="49">
        <v>3223</v>
      </c>
      <c r="B20" s="43">
        <v>89013</v>
      </c>
      <c r="C20" s="56" t="s">
        <v>36</v>
      </c>
      <c r="D20" s="56"/>
      <c r="E20" s="43">
        <f t="shared" si="0"/>
        <v>71210.4</v>
      </c>
      <c r="F20" s="43"/>
      <c r="G20" s="43"/>
      <c r="H20" s="43"/>
      <c r="I20" s="43"/>
      <c r="J20" s="53" t="s">
        <v>35</v>
      </c>
      <c r="K20" s="47" t="s">
        <v>13</v>
      </c>
      <c r="M20" s="19"/>
      <c r="N20" s="13"/>
      <c r="O20" s="17"/>
      <c r="P20" s="13"/>
      <c r="Q20" s="7"/>
      <c r="R20" s="7"/>
      <c r="S20" s="7"/>
      <c r="T20" s="7"/>
      <c r="U20" s="7"/>
      <c r="V20" s="12"/>
      <c r="W20" s="10"/>
      <c r="X20" s="10"/>
      <c r="Y20" s="11"/>
    </row>
    <row r="21" spans="1:25" s="3" customFormat="1" ht="18" customHeight="1">
      <c r="A21" s="49">
        <v>3223</v>
      </c>
      <c r="B21" s="50">
        <v>70000</v>
      </c>
      <c r="C21" s="65" t="s">
        <v>37</v>
      </c>
      <c r="D21" s="51"/>
      <c r="E21" s="52">
        <f t="shared" si="0"/>
        <v>56000</v>
      </c>
      <c r="F21" s="43"/>
      <c r="G21" s="43"/>
      <c r="H21" s="43"/>
      <c r="I21" s="43"/>
      <c r="J21" s="53" t="s">
        <v>38</v>
      </c>
      <c r="K21" s="20" t="s">
        <v>39</v>
      </c>
      <c r="M21" s="19"/>
      <c r="N21" s="9"/>
      <c r="O21" s="17"/>
      <c r="P21" s="13"/>
      <c r="Q21" s="7"/>
      <c r="R21" s="7"/>
      <c r="S21" s="7"/>
      <c r="T21" s="7"/>
      <c r="U21" s="7"/>
      <c r="V21" s="12"/>
      <c r="W21" s="10"/>
      <c r="X21" s="10"/>
      <c r="Y21" s="11"/>
    </row>
    <row r="22" spans="1:25" s="3" customFormat="1" ht="18" customHeight="1">
      <c r="A22" s="49">
        <v>3223</v>
      </c>
      <c r="B22" s="43">
        <v>100987</v>
      </c>
      <c r="C22" s="48" t="s">
        <v>40</v>
      </c>
      <c r="D22" s="48"/>
      <c r="E22" s="43">
        <f t="shared" si="0"/>
        <v>80789.6</v>
      </c>
      <c r="F22" s="43"/>
      <c r="G22" s="43"/>
      <c r="H22" s="43"/>
      <c r="I22" s="43"/>
      <c r="J22" s="53" t="s">
        <v>41</v>
      </c>
      <c r="K22" s="20" t="s">
        <v>39</v>
      </c>
      <c r="M22" s="19"/>
      <c r="N22" s="13"/>
      <c r="O22" s="17"/>
      <c r="P22" s="13"/>
      <c r="Q22" s="7"/>
      <c r="R22" s="7"/>
      <c r="S22" s="7"/>
      <c r="T22" s="7"/>
      <c r="U22" s="7"/>
      <c r="V22" s="12"/>
      <c r="W22" s="10"/>
      <c r="X22" s="10"/>
      <c r="Y22" s="11"/>
    </row>
    <row r="23" spans="1:25" s="3" customFormat="1" ht="15">
      <c r="A23" s="49">
        <v>3232</v>
      </c>
      <c r="B23" s="66"/>
      <c r="C23" s="96" t="s">
        <v>42</v>
      </c>
      <c r="D23" s="67"/>
      <c r="E23" s="52">
        <f t="shared" si="0"/>
        <v>0</v>
      </c>
      <c r="F23" s="43"/>
      <c r="G23" s="43"/>
      <c r="H23" s="43"/>
      <c r="I23" s="43"/>
      <c r="J23" s="53" t="s">
        <v>43</v>
      </c>
      <c r="K23" s="47"/>
      <c r="M23" s="14"/>
      <c r="N23" s="13"/>
      <c r="O23" s="17"/>
      <c r="P23" s="13"/>
      <c r="Q23" s="7"/>
      <c r="R23" s="7"/>
      <c r="S23" s="7"/>
      <c r="T23" s="7"/>
      <c r="U23" s="7"/>
      <c r="V23" s="12"/>
      <c r="W23" s="10"/>
      <c r="X23" s="10"/>
      <c r="Y23" s="11"/>
    </row>
    <row r="24" spans="1:25" s="3" customFormat="1" ht="15">
      <c r="A24" s="49"/>
      <c r="B24" s="43">
        <v>0</v>
      </c>
      <c r="C24" s="44" t="s">
        <v>44</v>
      </c>
      <c r="D24" s="44"/>
      <c r="E24" s="43">
        <f t="shared" si="0"/>
        <v>0</v>
      </c>
      <c r="F24" s="43"/>
      <c r="G24" s="43"/>
      <c r="H24" s="43"/>
      <c r="I24" s="43"/>
      <c r="J24" s="53" t="s">
        <v>45</v>
      </c>
      <c r="K24" s="47"/>
      <c r="M24" s="14"/>
      <c r="N24" s="13"/>
      <c r="O24" s="17"/>
      <c r="P24" s="13"/>
      <c r="Q24" s="7"/>
      <c r="R24" s="7"/>
      <c r="S24" s="7"/>
      <c r="T24" s="7"/>
      <c r="U24" s="7"/>
      <c r="V24" s="12"/>
      <c r="W24" s="10"/>
      <c r="X24" s="10"/>
      <c r="Y24" s="11"/>
    </row>
    <row r="25" spans="1:25" s="3" customFormat="1" ht="15">
      <c r="A25" s="36">
        <v>3224</v>
      </c>
      <c r="B25" s="37">
        <f>SUM(B26:B30)</f>
        <v>28505.16</v>
      </c>
      <c r="C25" s="68" t="s">
        <v>46</v>
      </c>
      <c r="D25" s="68"/>
      <c r="E25" s="37">
        <f>SUM(E26:E30)</f>
        <v>22804.128</v>
      </c>
      <c r="F25" s="37"/>
      <c r="G25" s="39"/>
      <c r="H25" s="39"/>
      <c r="I25" s="39"/>
      <c r="J25" s="55"/>
      <c r="K25" s="41"/>
      <c r="M25" s="14"/>
      <c r="N25" s="13"/>
      <c r="O25" s="17"/>
      <c r="P25" s="13"/>
      <c r="Q25" s="7"/>
      <c r="R25" s="7"/>
      <c r="S25" s="7"/>
      <c r="T25" s="7"/>
      <c r="U25" s="7"/>
      <c r="V25" s="12"/>
      <c r="W25" s="11"/>
      <c r="X25" s="10"/>
      <c r="Y25" s="11"/>
    </row>
    <row r="26" spans="1:25" s="3" customFormat="1" ht="15">
      <c r="A26" s="69"/>
      <c r="B26" s="70">
        <v>3850</v>
      </c>
      <c r="C26" s="56" t="s">
        <v>47</v>
      </c>
      <c r="D26" s="56"/>
      <c r="E26" s="43">
        <f aca="true" t="shared" si="1" ref="E26:E37">B26/1.25</f>
        <v>3080</v>
      </c>
      <c r="F26" s="70"/>
      <c r="G26" s="70"/>
      <c r="H26" s="70"/>
      <c r="I26" s="70"/>
      <c r="J26" s="71" t="s">
        <v>48</v>
      </c>
      <c r="K26" s="47" t="s">
        <v>13</v>
      </c>
      <c r="M26" s="14"/>
      <c r="N26" s="13"/>
      <c r="O26" s="17"/>
      <c r="P26" s="13"/>
      <c r="Q26" s="7"/>
      <c r="R26" s="7"/>
      <c r="S26" s="7"/>
      <c r="T26" s="7"/>
      <c r="U26" s="7"/>
      <c r="V26" s="12"/>
      <c r="W26" s="11"/>
      <c r="X26" s="10"/>
      <c r="Y26" s="11"/>
    </row>
    <row r="27" spans="1:25" s="3" customFormat="1" ht="15">
      <c r="A27" s="49"/>
      <c r="B27" s="43">
        <v>2850</v>
      </c>
      <c r="C27" s="65" t="s">
        <v>49</v>
      </c>
      <c r="D27" s="65"/>
      <c r="E27" s="43">
        <f t="shared" si="1"/>
        <v>2280</v>
      </c>
      <c r="F27" s="43"/>
      <c r="G27" s="43"/>
      <c r="H27" s="43"/>
      <c r="I27" s="43"/>
      <c r="J27" s="49" t="s">
        <v>50</v>
      </c>
      <c r="K27" s="47" t="s">
        <v>13</v>
      </c>
      <c r="M27" s="14"/>
      <c r="N27" s="13"/>
      <c r="O27" s="17"/>
      <c r="P27" s="13"/>
      <c r="Q27" s="7"/>
      <c r="R27" s="7"/>
      <c r="S27" s="7"/>
      <c r="T27" s="7"/>
      <c r="U27" s="7"/>
      <c r="V27" s="12"/>
      <c r="W27" s="11"/>
      <c r="X27" s="10"/>
      <c r="Y27" s="11"/>
    </row>
    <row r="28" spans="1:25" s="3" customFormat="1" ht="15">
      <c r="A28" s="42"/>
      <c r="B28" s="45">
        <v>8505.16</v>
      </c>
      <c r="C28" s="44" t="s">
        <v>51</v>
      </c>
      <c r="D28" s="44"/>
      <c r="E28" s="43">
        <f t="shared" si="1"/>
        <v>6804.128</v>
      </c>
      <c r="F28" s="45"/>
      <c r="G28" s="45"/>
      <c r="H28" s="45"/>
      <c r="I28" s="45"/>
      <c r="J28" s="42" t="s">
        <v>52</v>
      </c>
      <c r="K28" s="47" t="s">
        <v>13</v>
      </c>
      <c r="M28" s="14"/>
      <c r="N28" s="13"/>
      <c r="O28" s="17"/>
      <c r="P28" s="13"/>
      <c r="Q28" s="7"/>
      <c r="R28" s="7"/>
      <c r="S28" s="7"/>
      <c r="T28" s="7"/>
      <c r="U28" s="7"/>
      <c r="V28" s="12"/>
      <c r="W28" s="11"/>
      <c r="X28" s="10"/>
      <c r="Y28" s="11"/>
    </row>
    <row r="29" spans="1:25" s="3" customFormat="1" ht="15">
      <c r="A29" s="49"/>
      <c r="B29" s="43">
        <v>0</v>
      </c>
      <c r="C29" s="65" t="s">
        <v>53</v>
      </c>
      <c r="D29" s="65"/>
      <c r="E29" s="43">
        <f t="shared" si="1"/>
        <v>0</v>
      </c>
      <c r="F29" s="43"/>
      <c r="G29" s="43"/>
      <c r="H29" s="43"/>
      <c r="I29" s="43"/>
      <c r="J29" s="49" t="s">
        <v>54</v>
      </c>
      <c r="K29" s="47"/>
      <c r="M29" s="14"/>
      <c r="N29" s="13"/>
      <c r="O29" s="17"/>
      <c r="P29" s="13"/>
      <c r="Q29" s="7"/>
      <c r="R29" s="7"/>
      <c r="S29" s="7"/>
      <c r="T29" s="7"/>
      <c r="U29" s="7"/>
      <c r="V29" s="12"/>
      <c r="W29" s="11"/>
      <c r="X29" s="10"/>
      <c r="Y29" s="11"/>
    </row>
    <row r="30" spans="1:25" s="3" customFormat="1" ht="15.75" thickBot="1">
      <c r="A30" s="57"/>
      <c r="B30" s="58">
        <v>13300</v>
      </c>
      <c r="C30" s="59" t="s">
        <v>55</v>
      </c>
      <c r="D30" s="59"/>
      <c r="E30" s="58">
        <f t="shared" si="1"/>
        <v>10640</v>
      </c>
      <c r="F30" s="58"/>
      <c r="G30" s="58"/>
      <c r="H30" s="58"/>
      <c r="I30" s="58"/>
      <c r="J30" s="57"/>
      <c r="K30" s="61" t="s">
        <v>13</v>
      </c>
      <c r="M30" s="14"/>
      <c r="N30" s="13"/>
      <c r="O30" s="17"/>
      <c r="P30" s="13"/>
      <c r="Q30" s="7"/>
      <c r="R30" s="7"/>
      <c r="S30" s="7"/>
      <c r="T30" s="7"/>
      <c r="U30" s="7"/>
      <c r="V30" s="12"/>
      <c r="W30" s="11"/>
      <c r="X30" s="10"/>
      <c r="Y30" s="11"/>
    </row>
    <row r="31" spans="1:25" s="3" customFormat="1" ht="15">
      <c r="A31" s="42">
        <v>322411</v>
      </c>
      <c r="B31" s="45">
        <v>0</v>
      </c>
      <c r="C31" s="48" t="s">
        <v>56</v>
      </c>
      <c r="D31" s="48"/>
      <c r="E31" s="45">
        <f t="shared" si="1"/>
        <v>0</v>
      </c>
      <c r="F31" s="45"/>
      <c r="G31" s="45"/>
      <c r="H31" s="45"/>
      <c r="I31" s="45"/>
      <c r="J31" s="46" t="s">
        <v>57</v>
      </c>
      <c r="K31" s="64"/>
      <c r="M31" s="14"/>
      <c r="N31" s="13"/>
      <c r="O31" s="17"/>
      <c r="P31" s="13"/>
      <c r="Q31" s="7"/>
      <c r="R31" s="7"/>
      <c r="S31" s="7"/>
      <c r="T31" s="7"/>
      <c r="U31" s="7"/>
      <c r="V31" s="12"/>
      <c r="W31" s="11"/>
      <c r="X31" s="10"/>
      <c r="Y31" s="11"/>
    </row>
    <row r="32" spans="1:25" s="3" customFormat="1" ht="15">
      <c r="A32" s="49">
        <v>32251</v>
      </c>
      <c r="B32" s="50">
        <v>14320</v>
      </c>
      <c r="C32" s="65" t="s">
        <v>58</v>
      </c>
      <c r="D32" s="51"/>
      <c r="E32" s="52">
        <f t="shared" si="1"/>
        <v>11456</v>
      </c>
      <c r="F32" s="43"/>
      <c r="G32" s="43"/>
      <c r="H32" s="43"/>
      <c r="I32" s="43"/>
      <c r="J32" s="53"/>
      <c r="K32" s="47" t="s">
        <v>13</v>
      </c>
      <c r="M32" s="14"/>
      <c r="N32" s="13"/>
      <c r="O32" s="17"/>
      <c r="P32" s="13"/>
      <c r="Q32" s="7"/>
      <c r="R32" s="7"/>
      <c r="S32" s="7"/>
      <c r="T32" s="7"/>
      <c r="U32" s="7"/>
      <c r="V32" s="12"/>
      <c r="W32" s="11"/>
      <c r="X32" s="10"/>
      <c r="Y32" s="11"/>
    </row>
    <row r="33" spans="1:25" s="3" customFormat="1" ht="15">
      <c r="A33" s="49">
        <v>3227</v>
      </c>
      <c r="B33" s="43">
        <v>706.09</v>
      </c>
      <c r="C33" s="44" t="s">
        <v>59</v>
      </c>
      <c r="D33" s="44"/>
      <c r="E33" s="43">
        <f t="shared" si="1"/>
        <v>564.8720000000001</v>
      </c>
      <c r="F33" s="43"/>
      <c r="G33" s="43"/>
      <c r="H33" s="43"/>
      <c r="I33" s="43"/>
      <c r="J33" s="50" t="s">
        <v>60</v>
      </c>
      <c r="K33" s="47" t="s">
        <v>13</v>
      </c>
      <c r="M33" s="14"/>
      <c r="N33" s="13"/>
      <c r="O33" s="17"/>
      <c r="P33" s="13"/>
      <c r="Q33" s="7"/>
      <c r="R33" s="7"/>
      <c r="S33" s="7"/>
      <c r="T33" s="7"/>
      <c r="U33" s="7"/>
      <c r="V33" s="12"/>
      <c r="W33" s="11"/>
      <c r="X33" s="10"/>
      <c r="Y33" s="11"/>
    </row>
    <row r="34" spans="1:25" s="3" customFormat="1" ht="15">
      <c r="A34" s="49">
        <v>3227</v>
      </c>
      <c r="B34" s="43">
        <v>0</v>
      </c>
      <c r="C34" s="65" t="s">
        <v>61</v>
      </c>
      <c r="D34" s="65"/>
      <c r="E34" s="43">
        <f t="shared" si="1"/>
        <v>0</v>
      </c>
      <c r="F34" s="43"/>
      <c r="G34" s="43"/>
      <c r="H34" s="43"/>
      <c r="I34" s="43"/>
      <c r="J34" s="50" t="s">
        <v>62</v>
      </c>
      <c r="K34" s="47"/>
      <c r="M34" s="14"/>
      <c r="N34" s="13"/>
      <c r="O34" s="17"/>
      <c r="P34" s="13"/>
      <c r="Q34" s="7"/>
      <c r="R34" s="7"/>
      <c r="S34" s="7"/>
      <c r="T34" s="7"/>
      <c r="U34" s="7"/>
      <c r="V34" s="12"/>
      <c r="W34" s="11"/>
      <c r="X34" s="10"/>
      <c r="Y34" s="11"/>
    </row>
    <row r="35" spans="1:25" s="3" customFormat="1" ht="15">
      <c r="A35" s="49">
        <v>32311</v>
      </c>
      <c r="B35" s="43">
        <v>30356.25</v>
      </c>
      <c r="C35" s="56" t="s">
        <v>63</v>
      </c>
      <c r="D35" s="56"/>
      <c r="E35" s="43">
        <f t="shared" si="1"/>
        <v>24285</v>
      </c>
      <c r="F35" s="43"/>
      <c r="G35" s="43"/>
      <c r="H35" s="43"/>
      <c r="I35" s="43"/>
      <c r="J35" s="53" t="s">
        <v>64</v>
      </c>
      <c r="K35" s="47" t="s">
        <v>13</v>
      </c>
      <c r="M35" s="14"/>
      <c r="N35" s="13"/>
      <c r="O35" s="17"/>
      <c r="P35" s="13"/>
      <c r="Q35" s="7"/>
      <c r="R35" s="7"/>
      <c r="S35" s="7"/>
      <c r="T35" s="7"/>
      <c r="U35" s="7"/>
      <c r="V35" s="12"/>
      <c r="W35" s="11"/>
      <c r="X35" s="10"/>
      <c r="Y35" s="11"/>
    </row>
    <row r="36" spans="1:25" s="3" customFormat="1" ht="15">
      <c r="A36" s="49">
        <v>323131</v>
      </c>
      <c r="B36" s="50">
        <v>3000</v>
      </c>
      <c r="C36" s="65" t="s">
        <v>65</v>
      </c>
      <c r="D36" s="51"/>
      <c r="E36" s="52">
        <f t="shared" si="1"/>
        <v>2400</v>
      </c>
      <c r="F36" s="43"/>
      <c r="G36" s="43"/>
      <c r="H36" s="43"/>
      <c r="I36" s="43"/>
      <c r="J36" s="53" t="s">
        <v>66</v>
      </c>
      <c r="K36" s="47" t="s">
        <v>13</v>
      </c>
      <c r="M36" s="14"/>
      <c r="N36" s="13"/>
      <c r="O36" s="17"/>
      <c r="P36" s="13"/>
      <c r="Q36" s="7"/>
      <c r="R36" s="7"/>
      <c r="S36" s="7"/>
      <c r="T36" s="7"/>
      <c r="U36" s="7"/>
      <c r="V36" s="12"/>
      <c r="W36" s="11"/>
      <c r="X36" s="11"/>
      <c r="Y36" s="11"/>
    </row>
    <row r="37" spans="1:25" s="3" customFormat="1" ht="18" customHeight="1">
      <c r="A37" s="49">
        <v>32314</v>
      </c>
      <c r="B37" s="43">
        <v>1075000</v>
      </c>
      <c r="C37" s="44" t="s">
        <v>67</v>
      </c>
      <c r="D37" s="44"/>
      <c r="E37" s="43">
        <f t="shared" si="1"/>
        <v>860000</v>
      </c>
      <c r="F37" s="43"/>
      <c r="G37" s="43"/>
      <c r="H37" s="43"/>
      <c r="I37" s="43"/>
      <c r="J37" s="53" t="s">
        <v>68</v>
      </c>
      <c r="K37" s="20" t="s">
        <v>39</v>
      </c>
      <c r="M37" s="19"/>
      <c r="N37" s="13"/>
      <c r="O37" s="17"/>
      <c r="P37" s="13"/>
      <c r="Q37" s="7"/>
      <c r="R37" s="7"/>
      <c r="S37" s="7"/>
      <c r="T37" s="7"/>
      <c r="U37" s="7"/>
      <c r="V37" s="12"/>
      <c r="W37" s="11"/>
      <c r="X37" s="11"/>
      <c r="Y37" s="11"/>
    </row>
    <row r="38" spans="1:25" s="3" customFormat="1" ht="15">
      <c r="A38" s="36">
        <v>3232</v>
      </c>
      <c r="B38" s="37">
        <f>SUM(B39:B46)</f>
        <v>96929.45</v>
      </c>
      <c r="C38" s="68" t="s">
        <v>69</v>
      </c>
      <c r="D38" s="68"/>
      <c r="E38" s="37">
        <f>SUM(E39:E46)</f>
        <v>77543.56</v>
      </c>
      <c r="F38" s="39"/>
      <c r="G38" s="39"/>
      <c r="H38" s="39"/>
      <c r="I38" s="39"/>
      <c r="J38" s="40"/>
      <c r="K38" s="41"/>
      <c r="M38" s="14"/>
      <c r="N38" s="13"/>
      <c r="O38" s="17"/>
      <c r="P38" s="13"/>
      <c r="Q38" s="7"/>
      <c r="R38" s="7"/>
      <c r="S38" s="7"/>
      <c r="T38" s="7"/>
      <c r="U38" s="7"/>
      <c r="V38" s="12"/>
      <c r="W38" s="11"/>
      <c r="X38" s="11"/>
      <c r="Y38" s="11"/>
    </row>
    <row r="39" spans="1:25" s="3" customFormat="1" ht="15">
      <c r="A39" s="72"/>
      <c r="B39" s="43">
        <v>16045</v>
      </c>
      <c r="C39" s="65" t="s">
        <v>70</v>
      </c>
      <c r="D39" s="65"/>
      <c r="E39" s="43">
        <f aca="true" t="shared" si="2" ref="E39:E48">B39/1.25</f>
        <v>12836</v>
      </c>
      <c r="F39" s="43"/>
      <c r="G39" s="43"/>
      <c r="H39" s="43"/>
      <c r="I39" s="43"/>
      <c r="J39" s="53" t="s">
        <v>71</v>
      </c>
      <c r="K39" s="47" t="s">
        <v>13</v>
      </c>
      <c r="M39" s="14"/>
      <c r="N39" s="13"/>
      <c r="O39" s="18"/>
      <c r="P39" s="13"/>
      <c r="Q39" s="7"/>
      <c r="R39" s="7"/>
      <c r="S39" s="7"/>
      <c r="T39" s="7"/>
      <c r="U39" s="7"/>
      <c r="V39" s="12"/>
      <c r="W39" s="11"/>
      <c r="X39" s="11"/>
      <c r="Y39" s="11"/>
    </row>
    <row r="40" spans="1:25" s="3" customFormat="1" ht="15">
      <c r="A40" s="72"/>
      <c r="B40" s="43">
        <v>0</v>
      </c>
      <c r="C40" s="65" t="s">
        <v>72</v>
      </c>
      <c r="D40" s="65"/>
      <c r="E40" s="43">
        <f t="shared" si="2"/>
        <v>0</v>
      </c>
      <c r="F40" s="43"/>
      <c r="G40" s="43"/>
      <c r="H40" s="43"/>
      <c r="I40" s="43"/>
      <c r="J40" s="53" t="s">
        <v>71</v>
      </c>
      <c r="K40" s="47"/>
      <c r="M40" s="14"/>
      <c r="N40" s="13"/>
      <c r="O40" s="18"/>
      <c r="P40" s="13"/>
      <c r="Q40" s="7"/>
      <c r="R40" s="7"/>
      <c r="S40" s="7"/>
      <c r="T40" s="7"/>
      <c r="U40" s="7"/>
      <c r="V40" s="12"/>
      <c r="W40" s="11"/>
      <c r="X40" s="11"/>
      <c r="Y40" s="11"/>
    </row>
    <row r="41" spans="1:25" s="3" customFormat="1" ht="15" customHeight="1">
      <c r="A41" s="72"/>
      <c r="B41" s="43">
        <v>5860</v>
      </c>
      <c r="C41" s="65" t="s">
        <v>73</v>
      </c>
      <c r="D41" s="65"/>
      <c r="E41" s="43">
        <f t="shared" si="2"/>
        <v>4688</v>
      </c>
      <c r="F41" s="43"/>
      <c r="G41" s="43"/>
      <c r="H41" s="43"/>
      <c r="I41" s="43"/>
      <c r="J41" s="50" t="s">
        <v>74</v>
      </c>
      <c r="K41" s="47" t="s">
        <v>13</v>
      </c>
      <c r="M41" s="10"/>
      <c r="N41" s="10"/>
      <c r="O41" s="10"/>
      <c r="P41" s="10"/>
      <c r="Q41" s="10"/>
      <c r="R41" s="10"/>
      <c r="S41" s="10"/>
      <c r="T41" s="10"/>
      <c r="U41" s="10"/>
      <c r="V41" s="11"/>
      <c r="W41" s="11"/>
      <c r="X41" s="11"/>
      <c r="Y41" s="11"/>
    </row>
    <row r="42" spans="1:25" s="3" customFormat="1" ht="15" customHeight="1">
      <c r="A42" s="72"/>
      <c r="B42" s="43">
        <v>0</v>
      </c>
      <c r="C42" s="65" t="s">
        <v>75</v>
      </c>
      <c r="D42" s="65"/>
      <c r="E42" s="43">
        <f t="shared" si="2"/>
        <v>0</v>
      </c>
      <c r="F42" s="43"/>
      <c r="G42" s="43"/>
      <c r="H42" s="43"/>
      <c r="I42" s="43"/>
      <c r="J42" s="50"/>
      <c r="K42" s="47"/>
      <c r="M42" s="10"/>
      <c r="N42" s="10"/>
      <c r="O42" s="10"/>
      <c r="P42" s="10"/>
      <c r="Q42" s="10"/>
      <c r="R42" s="10"/>
      <c r="S42" s="10"/>
      <c r="T42" s="10"/>
      <c r="U42" s="10"/>
      <c r="V42" s="11"/>
      <c r="W42" s="11"/>
      <c r="X42" s="11"/>
      <c r="Y42" s="11"/>
    </row>
    <row r="43" spans="1:25" s="3" customFormat="1" ht="15" customHeight="1">
      <c r="A43" s="73"/>
      <c r="B43" s="70">
        <v>33000</v>
      </c>
      <c r="C43" s="56" t="s">
        <v>76</v>
      </c>
      <c r="D43" s="56"/>
      <c r="E43" s="70">
        <f t="shared" si="2"/>
        <v>26400</v>
      </c>
      <c r="F43" s="70"/>
      <c r="G43" s="70"/>
      <c r="H43" s="70"/>
      <c r="I43" s="70"/>
      <c r="J43" s="74"/>
      <c r="K43" s="47" t="s">
        <v>13</v>
      </c>
      <c r="M43" s="10"/>
      <c r="N43" s="10"/>
      <c r="O43" s="10"/>
      <c r="P43" s="10"/>
      <c r="Q43" s="10"/>
      <c r="R43" s="10"/>
      <c r="S43" s="10"/>
      <c r="T43" s="10"/>
      <c r="U43" s="10"/>
      <c r="V43" s="11"/>
      <c r="W43" s="11"/>
      <c r="X43" s="11"/>
      <c r="Y43" s="11"/>
    </row>
    <row r="44" spans="1:25" s="3" customFormat="1" ht="15" customHeight="1">
      <c r="A44" s="72"/>
      <c r="B44" s="43">
        <v>15000</v>
      </c>
      <c r="C44" s="75" t="s">
        <v>77</v>
      </c>
      <c r="D44" s="75"/>
      <c r="E44" s="43">
        <f>B44/1.25</f>
        <v>12000</v>
      </c>
      <c r="F44" s="43"/>
      <c r="G44" s="43"/>
      <c r="H44" s="43"/>
      <c r="I44" s="43"/>
      <c r="J44" s="49" t="s">
        <v>78</v>
      </c>
      <c r="K44" s="47" t="s">
        <v>13</v>
      </c>
      <c r="M44" s="10"/>
      <c r="N44" s="10"/>
      <c r="O44" s="10"/>
      <c r="P44" s="10"/>
      <c r="Q44" s="10"/>
      <c r="R44" s="10"/>
      <c r="S44" s="10"/>
      <c r="T44" s="10"/>
      <c r="U44" s="10"/>
      <c r="V44" s="11"/>
      <c r="W44" s="11"/>
      <c r="X44" s="11"/>
      <c r="Y44" s="11"/>
    </row>
    <row r="45" spans="1:25" s="3" customFormat="1" ht="15" customHeight="1">
      <c r="A45" s="49">
        <v>32321</v>
      </c>
      <c r="B45" s="43">
        <v>16524.45</v>
      </c>
      <c r="C45" s="65" t="s">
        <v>161</v>
      </c>
      <c r="D45" s="65"/>
      <c r="E45" s="43">
        <f>B45/1.25</f>
        <v>13219.560000000001</v>
      </c>
      <c r="F45" s="43"/>
      <c r="G45" s="43"/>
      <c r="H45" s="43"/>
      <c r="I45" s="43"/>
      <c r="J45" s="49" t="s">
        <v>79</v>
      </c>
      <c r="K45" s="47" t="s">
        <v>13</v>
      </c>
      <c r="M45" s="10"/>
      <c r="N45" s="10"/>
      <c r="O45" s="10"/>
      <c r="P45" s="10"/>
      <c r="Q45" s="10"/>
      <c r="R45" s="10"/>
      <c r="S45" s="10"/>
      <c r="T45" s="10"/>
      <c r="U45" s="10"/>
      <c r="V45" s="11"/>
      <c r="W45" s="11"/>
      <c r="X45" s="11"/>
      <c r="Y45" s="11"/>
    </row>
    <row r="46" spans="1:11" ht="15" customHeight="1" thickBot="1">
      <c r="A46" s="57"/>
      <c r="B46" s="58">
        <v>10500</v>
      </c>
      <c r="C46" s="59" t="s">
        <v>80</v>
      </c>
      <c r="D46" s="59"/>
      <c r="E46" s="58">
        <f>B46/1.25</f>
        <v>8400</v>
      </c>
      <c r="F46" s="58"/>
      <c r="G46" s="58"/>
      <c r="H46" s="58"/>
      <c r="I46" s="58"/>
      <c r="J46" s="76" t="s">
        <v>81</v>
      </c>
      <c r="K46" s="61" t="s">
        <v>13</v>
      </c>
    </row>
    <row r="47" spans="1:11" ht="15" customHeight="1">
      <c r="A47" s="77">
        <v>32332</v>
      </c>
      <c r="B47" s="45">
        <v>4970</v>
      </c>
      <c r="C47" s="78" t="s">
        <v>82</v>
      </c>
      <c r="D47" s="78"/>
      <c r="E47" s="45">
        <f t="shared" si="2"/>
        <v>3976</v>
      </c>
      <c r="F47" s="45"/>
      <c r="G47" s="45"/>
      <c r="H47" s="45"/>
      <c r="I47" s="45"/>
      <c r="J47" s="46" t="s">
        <v>83</v>
      </c>
      <c r="K47" s="64" t="s">
        <v>13</v>
      </c>
    </row>
    <row r="48" spans="1:11" ht="15" customHeight="1">
      <c r="A48" s="72">
        <v>32339</v>
      </c>
      <c r="B48" s="50">
        <v>0</v>
      </c>
      <c r="C48" s="75" t="s">
        <v>84</v>
      </c>
      <c r="D48" s="79"/>
      <c r="E48" s="52">
        <f t="shared" si="2"/>
        <v>0</v>
      </c>
      <c r="F48" s="43"/>
      <c r="G48" s="43"/>
      <c r="H48" s="43"/>
      <c r="I48" s="43"/>
      <c r="J48" s="53" t="s">
        <v>85</v>
      </c>
      <c r="K48" s="47"/>
    </row>
    <row r="49" spans="1:11" ht="15" customHeight="1">
      <c r="A49" s="80">
        <v>3234</v>
      </c>
      <c r="B49" s="39">
        <f>SUM(B50:B54)</f>
        <v>52156.25</v>
      </c>
      <c r="C49" s="81" t="s">
        <v>86</v>
      </c>
      <c r="D49" s="81"/>
      <c r="E49" s="39">
        <f>SUM(E50:E54)</f>
        <v>41725</v>
      </c>
      <c r="F49" s="39"/>
      <c r="G49" s="39"/>
      <c r="H49" s="39"/>
      <c r="I49" s="39"/>
      <c r="J49" s="40"/>
      <c r="K49" s="41"/>
    </row>
    <row r="50" spans="1:11" ht="15" customHeight="1">
      <c r="A50" s="72"/>
      <c r="B50" s="50">
        <v>15236</v>
      </c>
      <c r="C50" s="75" t="s">
        <v>87</v>
      </c>
      <c r="D50" s="79"/>
      <c r="E50" s="52">
        <f aca="true" t="shared" si="3" ref="E50:E57">B50/1.25</f>
        <v>12188.8</v>
      </c>
      <c r="F50" s="43"/>
      <c r="G50" s="43"/>
      <c r="H50" s="43"/>
      <c r="I50" s="43"/>
      <c r="J50" s="53" t="s">
        <v>88</v>
      </c>
      <c r="K50" s="47" t="s">
        <v>13</v>
      </c>
    </row>
    <row r="51" spans="1:11" ht="15" customHeight="1">
      <c r="A51" s="72"/>
      <c r="B51" s="43">
        <v>14400</v>
      </c>
      <c r="C51" s="78" t="s">
        <v>89</v>
      </c>
      <c r="D51" s="78"/>
      <c r="E51" s="43">
        <f t="shared" si="3"/>
        <v>11520</v>
      </c>
      <c r="F51" s="43"/>
      <c r="G51" s="43"/>
      <c r="H51" s="43"/>
      <c r="I51" s="43"/>
      <c r="J51" s="53" t="s">
        <v>90</v>
      </c>
      <c r="K51" s="47" t="s">
        <v>13</v>
      </c>
    </row>
    <row r="52" spans="1:11" ht="15" customHeight="1">
      <c r="A52" s="72"/>
      <c r="B52" s="50">
        <v>3750</v>
      </c>
      <c r="C52" s="75" t="s">
        <v>91</v>
      </c>
      <c r="D52" s="79"/>
      <c r="E52" s="52">
        <f t="shared" si="3"/>
        <v>3000</v>
      </c>
      <c r="F52" s="43"/>
      <c r="G52" s="43"/>
      <c r="H52" s="43"/>
      <c r="I52" s="43"/>
      <c r="J52" s="53" t="s">
        <v>92</v>
      </c>
      <c r="K52" s="47" t="s">
        <v>13</v>
      </c>
    </row>
    <row r="53" spans="1:11" ht="15" customHeight="1">
      <c r="A53" s="72"/>
      <c r="B53" s="43">
        <v>5000</v>
      </c>
      <c r="C53" s="82" t="s">
        <v>93</v>
      </c>
      <c r="D53" s="82"/>
      <c r="E53" s="43">
        <f t="shared" si="3"/>
        <v>4000</v>
      </c>
      <c r="F53" s="43"/>
      <c r="G53" s="43"/>
      <c r="H53" s="43"/>
      <c r="I53" s="43"/>
      <c r="J53" s="53" t="s">
        <v>94</v>
      </c>
      <c r="K53" s="47" t="s">
        <v>13</v>
      </c>
    </row>
    <row r="54" spans="1:11" ht="15" customHeight="1" thickBot="1">
      <c r="A54" s="83"/>
      <c r="B54" s="58">
        <v>13770.25</v>
      </c>
      <c r="C54" s="84" t="s">
        <v>95</v>
      </c>
      <c r="D54" s="84"/>
      <c r="E54" s="58">
        <f t="shared" si="3"/>
        <v>11016.2</v>
      </c>
      <c r="F54" s="58"/>
      <c r="G54" s="58"/>
      <c r="H54" s="58"/>
      <c r="I54" s="58"/>
      <c r="J54" s="76" t="s">
        <v>96</v>
      </c>
      <c r="K54" s="61" t="s">
        <v>13</v>
      </c>
    </row>
    <row r="55" spans="1:11" ht="15" customHeight="1">
      <c r="A55" s="77">
        <v>3235</v>
      </c>
      <c r="B55" s="62">
        <v>36200</v>
      </c>
      <c r="C55" s="82" t="s">
        <v>97</v>
      </c>
      <c r="D55" s="85"/>
      <c r="E55" s="63">
        <f t="shared" si="3"/>
        <v>28960</v>
      </c>
      <c r="F55" s="45"/>
      <c r="G55" s="45"/>
      <c r="H55" s="45"/>
      <c r="I55" s="45"/>
      <c r="J55" s="46"/>
      <c r="K55" s="64" t="s">
        <v>13</v>
      </c>
    </row>
    <row r="56" spans="1:11" ht="15" customHeight="1">
      <c r="A56" s="72">
        <v>3236</v>
      </c>
      <c r="B56" s="43">
        <v>10000</v>
      </c>
      <c r="C56" s="82" t="s">
        <v>98</v>
      </c>
      <c r="D56" s="82"/>
      <c r="E56" s="43">
        <f t="shared" si="3"/>
        <v>8000</v>
      </c>
      <c r="F56" s="43"/>
      <c r="G56" s="43"/>
      <c r="H56" s="43"/>
      <c r="I56" s="43"/>
      <c r="J56" s="53" t="s">
        <v>99</v>
      </c>
      <c r="K56" s="47" t="s">
        <v>13</v>
      </c>
    </row>
    <row r="57" spans="1:11" ht="15" customHeight="1">
      <c r="A57" s="72">
        <v>3238</v>
      </c>
      <c r="B57" s="43">
        <v>17000</v>
      </c>
      <c r="C57" s="75" t="s">
        <v>100</v>
      </c>
      <c r="D57" s="75"/>
      <c r="E57" s="43">
        <f t="shared" si="3"/>
        <v>13600</v>
      </c>
      <c r="F57" s="43"/>
      <c r="G57" s="43"/>
      <c r="H57" s="43"/>
      <c r="I57" s="43"/>
      <c r="J57" s="53" t="s">
        <v>101</v>
      </c>
      <c r="K57" s="47" t="s">
        <v>13</v>
      </c>
    </row>
    <row r="58" spans="1:11" s="27" customFormat="1" ht="15" customHeight="1">
      <c r="A58" s="80">
        <v>3239</v>
      </c>
      <c r="B58" s="37">
        <f>SUM(B59:B61)</f>
        <v>32858.05</v>
      </c>
      <c r="C58" s="87" t="s">
        <v>77</v>
      </c>
      <c r="D58" s="87"/>
      <c r="E58" s="37">
        <f>SUM(E59:E61)</f>
        <v>26286.44</v>
      </c>
      <c r="F58" s="39"/>
      <c r="G58" s="39"/>
      <c r="H58" s="39"/>
      <c r="I58" s="39"/>
      <c r="J58" s="40"/>
      <c r="K58" s="41"/>
    </row>
    <row r="59" spans="1:11" ht="15" customHeight="1">
      <c r="A59" s="72">
        <v>32391</v>
      </c>
      <c r="B59" s="43">
        <v>5000</v>
      </c>
      <c r="C59" s="75" t="s">
        <v>102</v>
      </c>
      <c r="D59" s="75"/>
      <c r="E59" s="43">
        <f aca="true" t="shared" si="4" ref="E59:E64">B59/1.25</f>
        <v>4000</v>
      </c>
      <c r="F59" s="43"/>
      <c r="G59" s="43"/>
      <c r="H59" s="43"/>
      <c r="I59" s="43"/>
      <c r="J59" s="53" t="s">
        <v>103</v>
      </c>
      <c r="K59" s="47" t="s">
        <v>13</v>
      </c>
    </row>
    <row r="60" spans="1:11" ht="15" customHeight="1">
      <c r="A60" s="72">
        <v>32395</v>
      </c>
      <c r="B60" s="43">
        <v>3000</v>
      </c>
      <c r="C60" s="75" t="s">
        <v>104</v>
      </c>
      <c r="D60" s="75"/>
      <c r="E60" s="43">
        <f t="shared" si="4"/>
        <v>2400</v>
      </c>
      <c r="F60" s="43"/>
      <c r="G60" s="43"/>
      <c r="H60" s="43"/>
      <c r="I60" s="43"/>
      <c r="J60" s="53" t="s">
        <v>105</v>
      </c>
      <c r="K60" s="47" t="s">
        <v>13</v>
      </c>
    </row>
    <row r="61" spans="1:11" ht="14.25" customHeight="1" thickBot="1">
      <c r="A61" s="83">
        <v>32399</v>
      </c>
      <c r="B61" s="58">
        <v>24858.05</v>
      </c>
      <c r="C61" s="84" t="s">
        <v>106</v>
      </c>
      <c r="D61" s="84"/>
      <c r="E61" s="58">
        <f t="shared" si="4"/>
        <v>19886.44</v>
      </c>
      <c r="F61" s="58"/>
      <c r="G61" s="58"/>
      <c r="H61" s="58"/>
      <c r="I61" s="58"/>
      <c r="J61" s="76" t="s">
        <v>107</v>
      </c>
      <c r="K61" s="61" t="s">
        <v>13</v>
      </c>
    </row>
    <row r="62" spans="1:11" ht="14.25" customHeight="1" thickBot="1">
      <c r="A62" s="77">
        <v>32399</v>
      </c>
      <c r="B62" s="45">
        <v>17200</v>
      </c>
      <c r="C62" s="82" t="s">
        <v>162</v>
      </c>
      <c r="D62" s="82"/>
      <c r="E62" s="45">
        <f t="shared" si="4"/>
        <v>13760</v>
      </c>
      <c r="F62" s="45"/>
      <c r="G62" s="45"/>
      <c r="H62" s="45"/>
      <c r="I62" s="45"/>
      <c r="J62" s="42"/>
      <c r="K62" s="61" t="s">
        <v>13</v>
      </c>
    </row>
    <row r="63" spans="1:11" ht="14.25" customHeight="1">
      <c r="A63" s="77">
        <v>32931</v>
      </c>
      <c r="B63" s="45">
        <v>17942</v>
      </c>
      <c r="C63" s="82" t="s">
        <v>108</v>
      </c>
      <c r="D63" s="82"/>
      <c r="E63" s="45">
        <f t="shared" si="4"/>
        <v>14353.6</v>
      </c>
      <c r="F63" s="45"/>
      <c r="G63" s="45"/>
      <c r="H63" s="45"/>
      <c r="I63" s="45"/>
      <c r="J63" s="46" t="s">
        <v>109</v>
      </c>
      <c r="K63" s="64" t="s">
        <v>13</v>
      </c>
    </row>
    <row r="64" spans="1:11" ht="14.25" customHeight="1">
      <c r="A64" s="77">
        <v>3295</v>
      </c>
      <c r="B64" s="45">
        <v>8368</v>
      </c>
      <c r="C64" s="82" t="s">
        <v>163</v>
      </c>
      <c r="D64" s="82"/>
      <c r="E64" s="45">
        <f t="shared" si="4"/>
        <v>6694.4</v>
      </c>
      <c r="F64" s="45"/>
      <c r="G64" s="45"/>
      <c r="H64" s="45"/>
      <c r="I64" s="45"/>
      <c r="J64" s="46" t="s">
        <v>31</v>
      </c>
      <c r="K64" s="64" t="s">
        <v>13</v>
      </c>
    </row>
    <row r="65" spans="1:11" ht="14.25" customHeight="1">
      <c r="A65" s="80">
        <v>32999</v>
      </c>
      <c r="B65" s="37">
        <f>SUM(B66:B73)</f>
        <v>0</v>
      </c>
      <c r="C65" s="88" t="s">
        <v>110</v>
      </c>
      <c r="D65" s="88"/>
      <c r="E65" s="37">
        <f>SUM(E66:E73)</f>
        <v>0</v>
      </c>
      <c r="F65" s="37"/>
      <c r="G65" s="39"/>
      <c r="H65" s="39"/>
      <c r="I65" s="39"/>
      <c r="J65" s="40"/>
      <c r="K65" s="41"/>
    </row>
    <row r="66" spans="1:11" ht="14.25" customHeight="1">
      <c r="A66" s="72"/>
      <c r="B66" s="43">
        <v>0</v>
      </c>
      <c r="C66" s="75" t="s">
        <v>111</v>
      </c>
      <c r="D66" s="75"/>
      <c r="E66" s="43">
        <f aca="true" t="shared" si="5" ref="E66:E72">B66/1.25</f>
        <v>0</v>
      </c>
      <c r="F66" s="43"/>
      <c r="G66" s="43"/>
      <c r="H66" s="43"/>
      <c r="I66" s="43"/>
      <c r="J66" s="53" t="s">
        <v>112</v>
      </c>
      <c r="K66" s="47"/>
    </row>
    <row r="67" spans="1:11" ht="14.25" customHeight="1">
      <c r="A67" s="72"/>
      <c r="B67" s="43">
        <v>0</v>
      </c>
      <c r="C67" s="75" t="s">
        <v>113</v>
      </c>
      <c r="D67" s="75"/>
      <c r="E67" s="43">
        <f t="shared" si="5"/>
        <v>0</v>
      </c>
      <c r="F67" s="43"/>
      <c r="G67" s="43"/>
      <c r="H67" s="43"/>
      <c r="I67" s="43"/>
      <c r="J67" s="53" t="s">
        <v>114</v>
      </c>
      <c r="K67" s="47"/>
    </row>
    <row r="68" spans="1:11" ht="14.25" customHeight="1">
      <c r="A68" s="72"/>
      <c r="B68" s="43"/>
      <c r="C68" s="75" t="s">
        <v>115</v>
      </c>
      <c r="D68" s="75"/>
      <c r="E68" s="43">
        <f t="shared" si="5"/>
        <v>0</v>
      </c>
      <c r="F68" s="43"/>
      <c r="G68" s="43"/>
      <c r="H68" s="43"/>
      <c r="I68" s="43"/>
      <c r="J68" s="53" t="s">
        <v>116</v>
      </c>
      <c r="K68" s="47"/>
    </row>
    <row r="69" spans="1:11" ht="14.25" customHeight="1">
      <c r="A69" s="72"/>
      <c r="B69" s="43">
        <v>0</v>
      </c>
      <c r="C69" s="75" t="s">
        <v>117</v>
      </c>
      <c r="D69" s="75"/>
      <c r="E69" s="43">
        <f t="shared" si="5"/>
        <v>0</v>
      </c>
      <c r="F69" s="43"/>
      <c r="G69" s="43"/>
      <c r="H69" s="43"/>
      <c r="I69" s="43"/>
      <c r="J69" s="53" t="s">
        <v>118</v>
      </c>
      <c r="K69" s="47"/>
    </row>
    <row r="70" spans="1:11" ht="14.25" customHeight="1">
      <c r="A70" s="72"/>
      <c r="B70" s="43">
        <v>0</v>
      </c>
      <c r="C70" s="75" t="s">
        <v>119</v>
      </c>
      <c r="D70" s="75"/>
      <c r="E70" s="43">
        <f t="shared" si="5"/>
        <v>0</v>
      </c>
      <c r="F70" s="43"/>
      <c r="G70" s="43"/>
      <c r="H70" s="43"/>
      <c r="I70" s="43"/>
      <c r="J70" s="53" t="s">
        <v>120</v>
      </c>
      <c r="K70" s="47"/>
    </row>
    <row r="71" spans="1:11" ht="14.25" customHeight="1">
      <c r="A71" s="72"/>
      <c r="B71" s="43">
        <v>0</v>
      </c>
      <c r="C71" s="75" t="s">
        <v>121</v>
      </c>
      <c r="D71" s="75"/>
      <c r="E71" s="43">
        <f t="shared" si="5"/>
        <v>0</v>
      </c>
      <c r="F71" s="43"/>
      <c r="G71" s="43"/>
      <c r="H71" s="43"/>
      <c r="I71" s="43"/>
      <c r="J71" s="53" t="s">
        <v>122</v>
      </c>
      <c r="K71" s="47"/>
    </row>
    <row r="72" spans="1:11" ht="14.25" customHeight="1">
      <c r="A72" s="72"/>
      <c r="B72" s="43">
        <v>0</v>
      </c>
      <c r="C72" s="75" t="s">
        <v>123</v>
      </c>
      <c r="D72" s="75"/>
      <c r="E72" s="43">
        <f t="shared" si="5"/>
        <v>0</v>
      </c>
      <c r="F72" s="43"/>
      <c r="G72" s="43"/>
      <c r="H72" s="43"/>
      <c r="I72" s="43"/>
      <c r="J72" s="53" t="s">
        <v>124</v>
      </c>
      <c r="K72" s="47"/>
    </row>
    <row r="73" spans="1:11" ht="14.25" customHeight="1" thickBot="1">
      <c r="A73" s="83"/>
      <c r="B73" s="58">
        <v>0</v>
      </c>
      <c r="C73" s="84" t="s">
        <v>125</v>
      </c>
      <c r="D73" s="84"/>
      <c r="E73" s="58">
        <f>B73/1.25</f>
        <v>0</v>
      </c>
      <c r="F73" s="58"/>
      <c r="G73" s="58"/>
      <c r="H73" s="58"/>
      <c r="I73" s="58"/>
      <c r="J73" s="76" t="s">
        <v>122</v>
      </c>
      <c r="K73" s="61"/>
    </row>
    <row r="74" spans="1:11" ht="14.25" customHeight="1">
      <c r="A74" s="77">
        <v>3431</v>
      </c>
      <c r="B74" s="45">
        <v>14400</v>
      </c>
      <c r="C74" s="78" t="s">
        <v>126</v>
      </c>
      <c r="D74" s="78"/>
      <c r="E74" s="45">
        <f>B74/1.25</f>
        <v>11520</v>
      </c>
      <c r="F74" s="45"/>
      <c r="G74" s="45"/>
      <c r="H74" s="45"/>
      <c r="I74" s="45"/>
      <c r="J74" s="46" t="s">
        <v>127</v>
      </c>
      <c r="K74" s="64" t="s">
        <v>13</v>
      </c>
    </row>
    <row r="75" spans="1:11" ht="14.25" customHeight="1">
      <c r="A75" s="72">
        <v>42212</v>
      </c>
      <c r="B75" s="50">
        <v>2000</v>
      </c>
      <c r="C75" s="75" t="s">
        <v>128</v>
      </c>
      <c r="D75" s="89"/>
      <c r="E75" s="52">
        <f aca="true" t="shared" si="6" ref="E75:E83">B75/1.25</f>
        <v>1600</v>
      </c>
      <c r="F75" s="43"/>
      <c r="G75" s="43"/>
      <c r="H75" s="43"/>
      <c r="I75" s="43"/>
      <c r="J75" s="53" t="s">
        <v>129</v>
      </c>
      <c r="K75" s="47" t="s">
        <v>13</v>
      </c>
    </row>
    <row r="76" spans="1:11" ht="14.25" customHeight="1">
      <c r="A76" s="72">
        <v>42212</v>
      </c>
      <c r="B76" s="50">
        <v>0</v>
      </c>
      <c r="C76" s="75" t="s">
        <v>130</v>
      </c>
      <c r="D76" s="79"/>
      <c r="E76" s="52">
        <f t="shared" si="6"/>
        <v>0</v>
      </c>
      <c r="F76" s="43"/>
      <c r="G76" s="43"/>
      <c r="H76" s="43"/>
      <c r="I76" s="43"/>
      <c r="J76" s="53" t="s">
        <v>131</v>
      </c>
      <c r="K76" s="47"/>
    </row>
    <row r="77" spans="1:11" ht="14.25" customHeight="1">
      <c r="A77" s="72">
        <v>42211</v>
      </c>
      <c r="B77" s="43">
        <v>40000</v>
      </c>
      <c r="C77" s="82" t="s">
        <v>132</v>
      </c>
      <c r="D77" s="82"/>
      <c r="E77" s="43">
        <f t="shared" si="6"/>
        <v>32000</v>
      </c>
      <c r="F77" s="43"/>
      <c r="G77" s="43"/>
      <c r="H77" s="43"/>
      <c r="I77" s="43"/>
      <c r="J77" s="53" t="s">
        <v>133</v>
      </c>
      <c r="K77" s="47" t="s">
        <v>13</v>
      </c>
    </row>
    <row r="78" spans="1:11" ht="14.25" customHeight="1">
      <c r="A78" s="72">
        <v>42273</v>
      </c>
      <c r="B78" s="43">
        <v>0</v>
      </c>
      <c r="C78" s="75" t="s">
        <v>134</v>
      </c>
      <c r="D78" s="75"/>
      <c r="E78" s="43">
        <f t="shared" si="6"/>
        <v>0</v>
      </c>
      <c r="F78" s="43"/>
      <c r="G78" s="43"/>
      <c r="H78" s="43"/>
      <c r="I78" s="43"/>
      <c r="J78" s="53" t="s">
        <v>135</v>
      </c>
      <c r="K78" s="47"/>
    </row>
    <row r="79" spans="1:11" ht="14.25" customHeight="1">
      <c r="A79" s="72">
        <v>42621</v>
      </c>
      <c r="B79" s="43">
        <v>0</v>
      </c>
      <c r="C79" s="75" t="s">
        <v>136</v>
      </c>
      <c r="D79" s="75"/>
      <c r="E79" s="43">
        <f t="shared" si="6"/>
        <v>0</v>
      </c>
      <c r="F79" s="43"/>
      <c r="G79" s="43"/>
      <c r="H79" s="43"/>
      <c r="I79" s="43"/>
      <c r="J79" s="53" t="s">
        <v>137</v>
      </c>
      <c r="K79" s="47"/>
    </row>
    <row r="80" spans="1:11" ht="14.25" customHeight="1">
      <c r="A80" s="72">
        <v>42273</v>
      </c>
      <c r="B80" s="43">
        <v>0</v>
      </c>
      <c r="C80" s="86" t="s">
        <v>138</v>
      </c>
      <c r="D80" s="86"/>
      <c r="E80" s="43">
        <f t="shared" si="6"/>
        <v>0</v>
      </c>
      <c r="F80" s="43"/>
      <c r="G80" s="43"/>
      <c r="H80" s="90"/>
      <c r="I80" s="43"/>
      <c r="J80" s="53" t="s">
        <v>139</v>
      </c>
      <c r="K80" s="47"/>
    </row>
    <row r="81" spans="1:11" ht="14.25" customHeight="1">
      <c r="A81" s="72">
        <v>42339</v>
      </c>
      <c r="B81" s="50">
        <v>0</v>
      </c>
      <c r="C81" s="75" t="s">
        <v>140</v>
      </c>
      <c r="D81" s="89"/>
      <c r="E81" s="52">
        <f t="shared" si="6"/>
        <v>0</v>
      </c>
      <c r="F81" s="43"/>
      <c r="G81" s="43"/>
      <c r="H81" s="43"/>
      <c r="I81" s="43"/>
      <c r="J81" s="53" t="s">
        <v>141</v>
      </c>
      <c r="K81" s="47"/>
    </row>
    <row r="82" spans="1:11" ht="14.25" customHeight="1">
      <c r="A82" s="72">
        <v>42411</v>
      </c>
      <c r="B82" s="50">
        <v>2000</v>
      </c>
      <c r="C82" s="75" t="s">
        <v>142</v>
      </c>
      <c r="D82" s="79"/>
      <c r="E82" s="52">
        <f t="shared" si="6"/>
        <v>1600</v>
      </c>
      <c r="F82" s="43"/>
      <c r="G82" s="43"/>
      <c r="H82" s="43"/>
      <c r="I82" s="43"/>
      <c r="J82" s="53" t="s">
        <v>143</v>
      </c>
      <c r="K82" s="47" t="s">
        <v>13</v>
      </c>
    </row>
    <row r="83" spans="1:11" ht="14.25" customHeight="1">
      <c r="A83" s="72">
        <v>422</v>
      </c>
      <c r="B83" s="43">
        <v>0</v>
      </c>
      <c r="C83" s="82" t="s">
        <v>144</v>
      </c>
      <c r="D83" s="82"/>
      <c r="E83" s="43">
        <f t="shared" si="6"/>
        <v>0</v>
      </c>
      <c r="F83" s="43"/>
      <c r="G83" s="43"/>
      <c r="H83" s="43"/>
      <c r="I83" s="43"/>
      <c r="J83" s="53" t="s">
        <v>145</v>
      </c>
      <c r="K83" s="47"/>
    </row>
    <row r="84" spans="1:11" ht="14.25" customHeight="1">
      <c r="A84" s="72">
        <v>422</v>
      </c>
      <c r="B84" s="43">
        <v>0</v>
      </c>
      <c r="C84" s="86" t="s">
        <v>146</v>
      </c>
      <c r="D84" s="86"/>
      <c r="E84" s="43">
        <f>B84/1.25</f>
        <v>0</v>
      </c>
      <c r="F84" s="43"/>
      <c r="G84" s="43"/>
      <c r="H84" s="43"/>
      <c r="I84" s="43"/>
      <c r="J84" s="53" t="s">
        <v>147</v>
      </c>
      <c r="K84" s="47"/>
    </row>
    <row r="85" spans="1:11" ht="14.25" customHeight="1">
      <c r="A85" s="72">
        <v>422</v>
      </c>
      <c r="B85" s="50">
        <v>0</v>
      </c>
      <c r="C85" s="75" t="s">
        <v>148</v>
      </c>
      <c r="D85" s="79"/>
      <c r="E85" s="52">
        <f>B85/1.25</f>
        <v>0</v>
      </c>
      <c r="F85" s="91"/>
      <c r="G85" s="43"/>
      <c r="H85" s="43"/>
      <c r="I85" s="43"/>
      <c r="J85" s="53" t="s">
        <v>149</v>
      </c>
      <c r="K85" s="49"/>
    </row>
    <row r="86" spans="1:11" ht="14.25" customHeight="1">
      <c r="A86" s="11"/>
      <c r="B86" s="11"/>
      <c r="C86" s="12"/>
      <c r="D86" s="12"/>
      <c r="E86" s="10"/>
      <c r="F86" s="10"/>
      <c r="G86" s="97"/>
      <c r="H86" s="97"/>
      <c r="I86" s="97"/>
      <c r="J86" s="98"/>
      <c r="K86" s="98"/>
    </row>
    <row r="87" spans="1:9" ht="12.75">
      <c r="A87" s="4" t="s">
        <v>150</v>
      </c>
      <c r="H87" s="92"/>
      <c r="I87" s="92"/>
    </row>
    <row r="88" spans="5:31" ht="12.75">
      <c r="E88" s="93"/>
      <c r="F88" s="93"/>
      <c r="G88" s="93"/>
      <c r="H88" s="93"/>
      <c r="I88" s="93"/>
      <c r="J88" s="94"/>
      <c r="K88" s="94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5:10" ht="12.75">
      <c r="E89" s="92"/>
      <c r="F89" s="92"/>
      <c r="G89" s="92"/>
      <c r="H89" s="92"/>
      <c r="I89" s="92"/>
      <c r="J89" t="s">
        <v>151</v>
      </c>
    </row>
    <row r="90" spans="1:9" ht="15">
      <c r="A90" s="4" t="s">
        <v>152</v>
      </c>
      <c r="E90" s="95"/>
      <c r="F90" s="95"/>
      <c r="G90" s="92"/>
      <c r="H90" s="92"/>
      <c r="I90" s="92"/>
    </row>
    <row r="91" ht="12.75">
      <c r="I91" t="s">
        <v>153</v>
      </c>
    </row>
    <row r="93" spans="3:5" ht="12.75">
      <c r="C93" t="s">
        <v>154</v>
      </c>
      <c r="E93" t="s">
        <v>155</v>
      </c>
    </row>
    <row r="94" spans="1:2" ht="12.75">
      <c r="A94"/>
      <c r="B94"/>
    </row>
    <row r="95" spans="1:19" ht="12.75">
      <c r="A95"/>
      <c r="B95"/>
      <c r="S95" s="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</sheetData>
  <sheetProtection/>
  <printOptions/>
  <pageMargins left="0.11811023622047245" right="0.15748031496062992" top="0.984251968503937" bottom="0.984251968503937" header="0.5118110236220472" footer="0.5118110236220472"/>
  <pageSetup horizontalDpi="600" verticalDpi="600" orientation="landscape" paperSiz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Pomorska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</dc:creator>
  <cp:keywords/>
  <dc:description/>
  <cp:lastModifiedBy>Jelena</cp:lastModifiedBy>
  <cp:lastPrinted>2017-04-12T08:37:02Z</cp:lastPrinted>
  <dcterms:created xsi:type="dcterms:W3CDTF">2003-11-25T12:32:30Z</dcterms:created>
  <dcterms:modified xsi:type="dcterms:W3CDTF">2017-04-13T11:21:13Z</dcterms:modified>
  <cp:category/>
  <cp:version/>
  <cp:contentType/>
  <cp:contentStatus/>
</cp:coreProperties>
</file>