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activeTab="0"/>
  </bookViews>
  <sheets>
    <sheet name="Financijski plan 2019-2021" sheetId="1" r:id="rId1"/>
  </sheets>
  <definedNames/>
  <calcPr fullCalcOnLoad="1"/>
</workbook>
</file>

<file path=xl/sharedStrings.xml><?xml version="1.0" encoding="utf-8"?>
<sst xmlns="http://schemas.openxmlformats.org/spreadsheetml/2006/main" count="165" uniqueCount="137">
  <si>
    <t>FINANCIJSKI PLAN</t>
  </si>
  <si>
    <t>POMORSKA ŠKOLA</t>
  </si>
  <si>
    <t xml:space="preserve">            SPLIT</t>
  </si>
  <si>
    <t>A. PRIHODI</t>
  </si>
  <si>
    <t xml:space="preserve">          </t>
  </si>
  <si>
    <t>UKUPNO PRIHODI</t>
  </si>
  <si>
    <t>B. IZDACI</t>
  </si>
  <si>
    <t>UKUPNI RASHODI</t>
  </si>
  <si>
    <t>SPLIT</t>
  </si>
  <si>
    <t xml:space="preserve">    </t>
  </si>
  <si>
    <t xml:space="preserve"> </t>
  </si>
  <si>
    <t xml:space="preserve"> ostali rashodi za zaposlene                               312</t>
  </si>
  <si>
    <t xml:space="preserve"> usluge banaka                             34311</t>
  </si>
  <si>
    <t xml:space="preserve">   </t>
  </si>
  <si>
    <t>pedagoška dokumentacija</t>
  </si>
  <si>
    <t>zakupnine</t>
  </si>
  <si>
    <t>komunalne usluge</t>
  </si>
  <si>
    <t>zdravstvene usluge</t>
  </si>
  <si>
    <t>službena putovanja</t>
  </si>
  <si>
    <t>naknada za prijevoz                          3212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</si>
  <si>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</si>
  <si>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</si>
  <si>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</si>
  <si>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</si>
  <si>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</si>
  <si>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</si>
  <si>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</si>
  <si>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</si>
  <si>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</si>
  <si>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</si>
  <si>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naknada za prijevoz</t>
  </si>
  <si>
    <t>računalne usluge -Enel                          32381</t>
  </si>
  <si>
    <t>ostale usluge</t>
  </si>
  <si>
    <t>natječaji, oglasi,reklame                   3233</t>
  </si>
  <si>
    <t>električna energija                             3223</t>
  </si>
  <si>
    <t>Višak prihoda poslovanja iz prethodnih godina</t>
  </si>
  <si>
    <t>usluge pri registraciji prijev. Sredstava</t>
  </si>
  <si>
    <t>namještaj drvo,ostali                               422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</si>
  <si>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</si>
  <si>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</si>
  <si>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</si>
  <si>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</si>
  <si>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</si>
  <si>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>3. Financijski izdaci                                                  34</t>
  </si>
  <si>
    <t xml:space="preserve"> bruto plaće zaposlenika + mentorstvo        31111</t>
  </si>
  <si>
    <t>stručno usavršavanje zaposlenika</t>
  </si>
  <si>
    <t>uredski materijal</t>
  </si>
  <si>
    <t>energija( struja, lož ulje,gorivo brod)</t>
  </si>
  <si>
    <t>materijal i dijelovi za tekućei invest. održavanje</t>
  </si>
  <si>
    <t>sitan inventar</t>
  </si>
  <si>
    <t>usluge telefona, pošte i prijevoza</t>
  </si>
  <si>
    <t>usluge tekućeg i investicijskog odražavanja</t>
  </si>
  <si>
    <t>usluge promidžbe i informiranja</t>
  </si>
  <si>
    <t>intelektualne usluge</t>
  </si>
  <si>
    <t>računalne usluge</t>
  </si>
  <si>
    <t>reprezentacija</t>
  </si>
  <si>
    <t>ostali nespomenuti rashodi poslovanja</t>
  </si>
  <si>
    <t>usluge tekućeg i investic. odražav      3232</t>
  </si>
  <si>
    <t>Razlika prihoda i rashoda</t>
  </si>
  <si>
    <t>1.</t>
  </si>
  <si>
    <t>4.</t>
  </si>
  <si>
    <t xml:space="preserve"> knjige-škola ,                                424</t>
  </si>
  <si>
    <t xml:space="preserve"> - Rashodi za materijal i energiju                                    322</t>
  </si>
  <si>
    <t>rashodi protokola                           32991</t>
  </si>
  <si>
    <t xml:space="preserve">                         Dragan Pavelin,dipl.ing</t>
  </si>
  <si>
    <t>Nastavni materijal</t>
  </si>
  <si>
    <t>naknada za nezapošljavanje invalida</t>
  </si>
  <si>
    <t>intelektualne usluge                      3237</t>
  </si>
  <si>
    <t>ostale usluge                               3239</t>
  </si>
  <si>
    <t xml:space="preserve"> doprinos na plaću   - zdravstveni        3132</t>
  </si>
  <si>
    <t xml:space="preserve">                             - zapošljavanje 1,7%   3133</t>
  </si>
  <si>
    <t>službena putovanja                         3211</t>
  </si>
  <si>
    <t>reprezentacija )                              32931</t>
  </si>
  <si>
    <t>uredski  mater.</t>
  </si>
  <si>
    <t>usluge telefona, pošte i prijevoza              3231</t>
  </si>
  <si>
    <t>pristojbe i naknade                     3295</t>
  </si>
  <si>
    <t>zatezne kamate                             3433</t>
  </si>
  <si>
    <t>radna i zaštitna odjeća i obuća</t>
  </si>
  <si>
    <t xml:space="preserve">  - Naknada tr.za zaposlene                                             321</t>
  </si>
  <si>
    <t xml:space="preserve"> - Rashodi za usluge                                                      323</t>
  </si>
  <si>
    <t>Donacije</t>
  </si>
  <si>
    <t>Prihod od prodaje nefin.imovine</t>
  </si>
  <si>
    <t>1. Pomoć pror.koris.iz pror. koji im nije nadležan: 636</t>
  </si>
  <si>
    <t>Prihodi iz državnog proračuna za zap.           63612</t>
  </si>
  <si>
    <t xml:space="preserve">za bruto plaće zaposlenika    </t>
  </si>
  <si>
    <t>Ostali rashodi za zapoelene</t>
  </si>
  <si>
    <t>Dprinosi na plaće</t>
  </si>
  <si>
    <t>Knjige</t>
  </si>
  <si>
    <t xml:space="preserve">Kamate na depozite po viđenju      64132   </t>
  </si>
  <si>
    <t>Tekuće donacije                            66311</t>
  </si>
  <si>
    <t>Stambeni objekti za zaposlene                   72111</t>
  </si>
  <si>
    <t>ZA NAKNADE TROŠKOVA ZAPOSLENIKA</t>
  </si>
  <si>
    <t>ZA RASHODE ZA MATERIJAL I ENERGIJU</t>
  </si>
  <si>
    <t>ZA RASHODE ZA USLUGE</t>
  </si>
  <si>
    <t>ZA OSTALE RASHODE POSLOVANJA</t>
  </si>
  <si>
    <t>ZA BANKARSKE USLUGE</t>
  </si>
  <si>
    <t xml:space="preserve">                             - ozljeda na radu 0,5%   3132</t>
  </si>
  <si>
    <t xml:space="preserve"> Ostali rashodi poslovanja                                            329</t>
  </si>
  <si>
    <t>natjecanje učenika                       32411</t>
  </si>
  <si>
    <t>učenički fond                                    3299</t>
  </si>
  <si>
    <t>Naknade troškova osobama van radnog odmosa          324</t>
  </si>
  <si>
    <t xml:space="preserve">          R a v n a t e lj</t>
  </si>
  <si>
    <t>Naknade troškova zaposlenima</t>
  </si>
  <si>
    <t>Decentralizirana sredstva</t>
  </si>
  <si>
    <t>Prihodi od obrazovanja odraslih,učen.servis     6615</t>
  </si>
  <si>
    <t>Participacija učenika</t>
  </si>
  <si>
    <t>Participacija učenika                   65264</t>
  </si>
  <si>
    <t>2.Pomoći temeljem prijenosa EU sredstava             638</t>
  </si>
  <si>
    <t>Pomoći temeljem prijenosa EU sredstava   6381</t>
  </si>
  <si>
    <t>računalni programi                         426</t>
  </si>
  <si>
    <t>3.Prihodi za posebne namjene                                  652</t>
  </si>
  <si>
    <t>4.Prihodi od obrazovanja odraslih                            661</t>
  </si>
  <si>
    <t>5. Donacije                                                                    663</t>
  </si>
  <si>
    <t>6. Prihod od prodaje stanova za zaposlene                721</t>
  </si>
  <si>
    <t>7. Prihodi iz županijskog proračuna                    67111</t>
  </si>
  <si>
    <t xml:space="preserve">                          Obrazovanje odraslih</t>
  </si>
  <si>
    <t>UKUPNO 2019 godina</t>
  </si>
  <si>
    <t>računala,učila                   422</t>
  </si>
  <si>
    <t>4. Rashodi za nabavu dugotr.imovine                      42</t>
  </si>
  <si>
    <t xml:space="preserve">EU projekti </t>
  </si>
  <si>
    <t>službena putovanja  ERASMUS                      3211</t>
  </si>
  <si>
    <t>službena putovanja SN4SD                        3211</t>
  </si>
  <si>
    <t>uredski  mater. SN4SD</t>
  </si>
  <si>
    <t>ostale usluge   SN4SD                             3239</t>
  </si>
  <si>
    <t>ostale usluge ERASMUS                              3239</t>
  </si>
  <si>
    <t>službena putovanja  WATER DAY                     3211</t>
  </si>
  <si>
    <t>ostale usluge WATER DAY                        3239</t>
  </si>
  <si>
    <t>službena putovanja  NEVERLAND                3211</t>
  </si>
  <si>
    <t>ostale usluge NEVERLAND                    3239</t>
  </si>
  <si>
    <t>Ur. Broj:2181-79/18-05-1</t>
  </si>
  <si>
    <t>EU projekti</t>
  </si>
  <si>
    <t>za 2019 godinu</t>
  </si>
  <si>
    <t>REBALANS I</t>
  </si>
  <si>
    <t xml:space="preserve">gorivo-Školski brod                                     3223           </t>
  </si>
  <si>
    <t>Klasa:400-02/19-01/01</t>
  </si>
  <si>
    <t>Split, 11.1.2019.</t>
  </si>
  <si>
    <t>Pr. – Tr. za 2019 =11.572.983,00-11.657.134,00=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</si>
</sst>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</numFmts>
  <fonts count="5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sz val="9"/>
      <name val="Arial"/>
      <family val="0"/>
    </font>
    <font>
      <sz val="9"/>
      <color indexed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4"/>
      <name val="Times New Roman"/>
      <family val="1"/>
    </font>
    <font>
      <b/>
      <sz val="7"/>
      <color indexed="8"/>
      <name val="Times New Roman"/>
      <family val="1"/>
    </font>
    <font>
      <sz val="7"/>
      <name val="Arial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4" fontId="13" fillId="0" borderId="0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4" fontId="13" fillId="0" borderId="14" xfId="0" applyNumberFormat="1" applyFont="1" applyBorder="1" applyAlignment="1">
      <alignment horizontal="right"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left"/>
    </xf>
    <xf numFmtId="4" fontId="16" fillId="0" borderId="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4" fontId="10" fillId="0" borderId="1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7" xfId="0" applyFont="1" applyBorder="1" applyAlignment="1">
      <alignment/>
    </xf>
    <xf numFmtId="4" fontId="9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18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8"/>
  <sheetViews>
    <sheetView tabSelected="1" view="pageBreakPreview" zoomScaleNormal="75" zoomScaleSheetLayoutView="100" zoomScalePageLayoutView="0" workbookViewId="0" topLeftCell="A100">
      <selection activeCell="I117" sqref="I117"/>
    </sheetView>
  </sheetViews>
  <sheetFormatPr defaultColWidth="9.140625" defaultRowHeight="12.75"/>
  <cols>
    <col min="1" max="1" width="41.140625" style="0" customWidth="1"/>
    <col min="2" max="3" width="11.8515625" style="0" customWidth="1"/>
    <col min="4" max="5" width="10.57421875" style="0" customWidth="1"/>
    <col min="6" max="6" width="8.421875" style="0" customWidth="1"/>
    <col min="7" max="7" width="9.7109375" style="0" customWidth="1"/>
    <col min="8" max="8" width="9.00390625" style="0" customWidth="1"/>
    <col min="9" max="9" width="10.7109375" style="0" customWidth="1"/>
    <col min="10" max="10" width="9.00390625" style="0" customWidth="1"/>
    <col min="11" max="11" width="9.7109375" style="0" customWidth="1"/>
    <col min="12" max="12" width="12.421875" style="0" customWidth="1"/>
  </cols>
  <sheetData>
    <row r="1" spans="1:11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19"/>
    </row>
    <row r="2" spans="1:11" ht="12.75">
      <c r="A2" s="2" t="s">
        <v>8</v>
      </c>
      <c r="B2" s="3" t="s">
        <v>132</v>
      </c>
      <c r="C2" s="2"/>
      <c r="D2" s="2" t="s">
        <v>131</v>
      </c>
      <c r="E2" s="2"/>
      <c r="F2" s="2"/>
      <c r="G2" s="2"/>
      <c r="H2" s="2"/>
      <c r="I2" s="2"/>
      <c r="J2" s="2"/>
      <c r="K2" s="19"/>
    </row>
    <row r="3" spans="1:11" ht="12.75">
      <c r="A3" s="2"/>
      <c r="B3" s="17"/>
      <c r="C3" s="17"/>
      <c r="D3" s="17"/>
      <c r="E3" s="17"/>
      <c r="F3" s="17"/>
      <c r="G3" s="17"/>
      <c r="H3" s="17"/>
      <c r="I3" s="17"/>
      <c r="J3" s="5"/>
      <c r="K3" s="68"/>
    </row>
    <row r="4" spans="1:19" ht="39" customHeight="1">
      <c r="A4" s="17" t="s">
        <v>38</v>
      </c>
      <c r="B4" s="32" t="s">
        <v>39</v>
      </c>
      <c r="C4" s="33" t="s">
        <v>40</v>
      </c>
      <c r="D4" s="33" t="s">
        <v>115</v>
      </c>
      <c r="E4" s="32" t="s">
        <v>105</v>
      </c>
      <c r="F4" s="48" t="s">
        <v>80</v>
      </c>
      <c r="G4" s="54" t="s">
        <v>119</v>
      </c>
      <c r="H4" s="55" t="s">
        <v>81</v>
      </c>
      <c r="I4" s="28" t="s">
        <v>116</v>
      </c>
      <c r="J4" s="69"/>
      <c r="K4" s="69"/>
      <c r="S4" t="s">
        <v>2</v>
      </c>
    </row>
    <row r="5" spans="1:11" ht="12.75" customHeight="1">
      <c r="A5" s="45" t="s">
        <v>3</v>
      </c>
      <c r="B5" s="26"/>
      <c r="C5" s="29"/>
      <c r="D5" s="29"/>
      <c r="E5" s="29"/>
      <c r="F5" s="29"/>
      <c r="G5" s="29"/>
      <c r="H5" s="29"/>
      <c r="I5" s="29"/>
      <c r="J5" s="70"/>
      <c r="K5" s="70"/>
    </row>
    <row r="6" spans="1:11" ht="12.75">
      <c r="A6" s="39" t="s">
        <v>82</v>
      </c>
      <c r="B6" s="26"/>
      <c r="C6" s="29"/>
      <c r="D6" s="29"/>
      <c r="E6" s="29"/>
      <c r="F6" s="29"/>
      <c r="G6" s="29"/>
      <c r="H6" s="29"/>
      <c r="I6" s="29"/>
      <c r="J6" s="70"/>
      <c r="K6" s="70"/>
    </row>
    <row r="7" spans="1:11" ht="12.75">
      <c r="A7" s="40" t="s">
        <v>83</v>
      </c>
      <c r="B7" s="36">
        <f>SUM(B8:B13)</f>
        <v>9008840</v>
      </c>
      <c r="C7" s="29"/>
      <c r="D7" s="29"/>
      <c r="E7" s="53"/>
      <c r="F7" s="29"/>
      <c r="G7" s="29"/>
      <c r="H7" s="29"/>
      <c r="I7" s="31">
        <v>9008840</v>
      </c>
      <c r="J7" s="71"/>
      <c r="K7" s="71"/>
    </row>
    <row r="8" spans="1:11" ht="12.75">
      <c r="A8" s="29" t="s">
        <v>84</v>
      </c>
      <c r="B8" s="37">
        <v>7370000</v>
      </c>
      <c r="C8" s="29"/>
      <c r="D8" s="29"/>
      <c r="E8" s="29"/>
      <c r="F8" s="29"/>
      <c r="G8" s="29"/>
      <c r="H8" s="29"/>
      <c r="I8" s="37">
        <v>7370000</v>
      </c>
      <c r="J8" s="70"/>
      <c r="K8" s="70"/>
    </row>
    <row r="9" spans="1:11" ht="12.75">
      <c r="A9" s="29" t="s">
        <v>85</v>
      </c>
      <c r="B9" s="37">
        <v>327000</v>
      </c>
      <c r="C9" s="29"/>
      <c r="D9" s="29"/>
      <c r="E9" s="29"/>
      <c r="F9" s="29"/>
      <c r="G9" s="29"/>
      <c r="H9" s="29"/>
      <c r="I9" s="37">
        <v>327000</v>
      </c>
      <c r="J9" s="70"/>
      <c r="K9" s="70"/>
    </row>
    <row r="10" spans="1:11" ht="12.75">
      <c r="A10" s="29" t="s">
        <v>86</v>
      </c>
      <c r="B10" s="37">
        <v>1267640</v>
      </c>
      <c r="C10" s="29"/>
      <c r="D10" s="29"/>
      <c r="E10" s="29"/>
      <c r="F10" s="29"/>
      <c r="G10" s="29"/>
      <c r="H10" s="29"/>
      <c r="I10" s="37">
        <v>1267640</v>
      </c>
      <c r="J10" s="70"/>
      <c r="K10" s="70"/>
    </row>
    <row r="11" spans="1:11" ht="12.75">
      <c r="A11" s="29" t="s">
        <v>66</v>
      </c>
      <c r="B11" s="37">
        <v>40000</v>
      </c>
      <c r="C11" s="29"/>
      <c r="D11" s="29"/>
      <c r="E11" s="29"/>
      <c r="F11" s="29"/>
      <c r="G11" s="29"/>
      <c r="H11" s="29"/>
      <c r="I11" s="37">
        <v>40000</v>
      </c>
      <c r="J11" s="70"/>
      <c r="K11" s="70"/>
    </row>
    <row r="12" spans="1:11" ht="12.75">
      <c r="A12" s="29" t="s">
        <v>102</v>
      </c>
      <c r="B12" s="37">
        <v>4200</v>
      </c>
      <c r="C12" s="29"/>
      <c r="D12" s="29"/>
      <c r="E12" s="29"/>
      <c r="F12" s="29"/>
      <c r="G12" s="29"/>
      <c r="H12" s="29"/>
      <c r="I12" s="37">
        <v>4200</v>
      </c>
      <c r="J12" s="70"/>
      <c r="K12" s="70"/>
    </row>
    <row r="13" spans="1:11" ht="12.75">
      <c r="A13" s="29" t="s">
        <v>87</v>
      </c>
      <c r="B13" s="37"/>
      <c r="C13" s="29"/>
      <c r="D13" s="29"/>
      <c r="E13" s="29"/>
      <c r="F13" s="29"/>
      <c r="G13" s="29"/>
      <c r="H13" s="29"/>
      <c r="I13" s="29"/>
      <c r="J13" s="70"/>
      <c r="K13" s="70"/>
    </row>
    <row r="14" spans="1:11" ht="12.75">
      <c r="A14" s="39" t="s">
        <v>107</v>
      </c>
      <c r="B14" s="37"/>
      <c r="C14" s="29"/>
      <c r="D14" s="29"/>
      <c r="E14" s="29"/>
      <c r="F14" s="29"/>
      <c r="G14" s="31">
        <f>G15</f>
        <v>851000</v>
      </c>
      <c r="H14" s="29"/>
      <c r="I14" s="31">
        <v>851000</v>
      </c>
      <c r="J14" s="49"/>
      <c r="K14" s="70"/>
    </row>
    <row r="15" spans="1:11" ht="12.75">
      <c r="A15" s="29" t="s">
        <v>108</v>
      </c>
      <c r="B15" s="37"/>
      <c r="C15" s="29"/>
      <c r="D15" s="29"/>
      <c r="E15" s="29"/>
      <c r="F15" s="29"/>
      <c r="G15" s="30">
        <v>851000</v>
      </c>
      <c r="H15" s="29"/>
      <c r="I15" s="30">
        <v>851000</v>
      </c>
      <c r="J15" s="70"/>
      <c r="K15" s="70"/>
    </row>
    <row r="16" spans="1:11" ht="12.75">
      <c r="A16" s="39" t="s">
        <v>110</v>
      </c>
      <c r="B16" s="37"/>
      <c r="C16" s="29"/>
      <c r="D16" s="29"/>
      <c r="E16" s="31">
        <f>E17</f>
        <v>63000</v>
      </c>
      <c r="F16" s="29"/>
      <c r="G16" s="29"/>
      <c r="H16" s="29"/>
      <c r="I16" s="31">
        <v>63000</v>
      </c>
      <c r="J16" s="49"/>
      <c r="K16" s="49"/>
    </row>
    <row r="17" spans="1:11" ht="12.75">
      <c r="A17" s="29" t="s">
        <v>106</v>
      </c>
      <c r="B17" s="37"/>
      <c r="C17" s="29"/>
      <c r="D17" s="29"/>
      <c r="E17" s="30">
        <v>63000</v>
      </c>
      <c r="F17" s="29"/>
      <c r="G17" s="29"/>
      <c r="H17" s="29"/>
      <c r="I17" s="30">
        <v>63000</v>
      </c>
      <c r="J17" s="70"/>
      <c r="K17" s="70"/>
    </row>
    <row r="18" spans="1:11" ht="12.75">
      <c r="A18" s="39" t="s">
        <v>111</v>
      </c>
      <c r="B18" s="37"/>
      <c r="C18" s="30"/>
      <c r="D18" s="31">
        <f>D19+D20</f>
        <v>630000</v>
      </c>
      <c r="E18" s="31"/>
      <c r="F18" s="31"/>
      <c r="G18" s="31"/>
      <c r="H18" s="31"/>
      <c r="I18" s="31">
        <v>630000</v>
      </c>
      <c r="J18" s="49"/>
      <c r="K18" s="49"/>
    </row>
    <row r="19" spans="1:11" ht="12.75">
      <c r="A19" s="29" t="s">
        <v>88</v>
      </c>
      <c r="B19" s="37"/>
      <c r="C19" s="30"/>
      <c r="D19" s="30">
        <v>300</v>
      </c>
      <c r="E19" s="30"/>
      <c r="F19" s="31"/>
      <c r="G19" s="31"/>
      <c r="H19" s="31"/>
      <c r="I19" s="30">
        <v>300</v>
      </c>
      <c r="J19" s="71"/>
      <c r="K19" s="71"/>
    </row>
    <row r="20" spans="1:11" ht="12.75">
      <c r="A20" s="29" t="s">
        <v>104</v>
      </c>
      <c r="B20" s="37"/>
      <c r="C20" s="30"/>
      <c r="D20" s="30">
        <v>629700</v>
      </c>
      <c r="E20" s="30"/>
      <c r="F20" s="30"/>
      <c r="G20" s="30"/>
      <c r="H20" s="30"/>
      <c r="I20" s="30">
        <v>629700</v>
      </c>
      <c r="J20" s="23"/>
      <c r="K20" s="22"/>
    </row>
    <row r="21" spans="1:11" ht="12.75">
      <c r="A21" s="39" t="s">
        <v>112</v>
      </c>
      <c r="B21" s="37"/>
      <c r="C21" s="30"/>
      <c r="D21" s="30"/>
      <c r="E21" s="30"/>
      <c r="F21" s="31">
        <f>F22</f>
        <v>14000</v>
      </c>
      <c r="G21" s="31"/>
      <c r="H21" s="30"/>
      <c r="I21" s="31">
        <v>14000</v>
      </c>
      <c r="J21" s="49"/>
      <c r="K21" s="49"/>
    </row>
    <row r="22" spans="1:11" ht="12.75">
      <c r="A22" s="29" t="s">
        <v>89</v>
      </c>
      <c r="B22" s="37"/>
      <c r="C22" s="30"/>
      <c r="D22" s="30"/>
      <c r="E22" s="30"/>
      <c r="F22" s="30">
        <v>14000</v>
      </c>
      <c r="G22" s="30"/>
      <c r="H22" s="30"/>
      <c r="I22" s="30">
        <v>14000</v>
      </c>
      <c r="J22" s="57"/>
      <c r="K22" s="70"/>
    </row>
    <row r="23" spans="1:12" ht="12.75">
      <c r="A23" s="39" t="s">
        <v>113</v>
      </c>
      <c r="B23" s="37"/>
      <c r="C23" s="31"/>
      <c r="D23" s="30"/>
      <c r="E23" s="30"/>
      <c r="F23" s="31"/>
      <c r="G23" s="31"/>
      <c r="H23" s="31">
        <f>H24</f>
        <v>2000</v>
      </c>
      <c r="I23" s="31">
        <v>2000</v>
      </c>
      <c r="J23" s="49"/>
      <c r="K23" s="49"/>
      <c r="L23" s="1"/>
    </row>
    <row r="24" spans="1:12" ht="12.75">
      <c r="A24" s="29" t="s">
        <v>90</v>
      </c>
      <c r="B24" s="37"/>
      <c r="C24" s="31"/>
      <c r="D24" s="30"/>
      <c r="E24" s="30"/>
      <c r="F24" s="31"/>
      <c r="G24" s="31"/>
      <c r="H24" s="30">
        <v>2000</v>
      </c>
      <c r="I24" s="30">
        <v>2000</v>
      </c>
      <c r="J24" s="71"/>
      <c r="K24" s="71"/>
      <c r="L24" s="1"/>
    </row>
    <row r="25" spans="1:12" ht="12.75">
      <c r="A25" s="39" t="s">
        <v>114</v>
      </c>
      <c r="B25" s="37"/>
      <c r="C25" s="31">
        <f>C26+C55</f>
        <v>1004143</v>
      </c>
      <c r="D25" s="30"/>
      <c r="E25" s="30"/>
      <c r="F25" s="31"/>
      <c r="G25" s="31"/>
      <c r="H25" s="31"/>
      <c r="I25" s="31">
        <v>1004143</v>
      </c>
      <c r="J25" s="71"/>
      <c r="K25" s="72"/>
      <c r="L25" s="1"/>
    </row>
    <row r="26" spans="1:12" ht="13.5">
      <c r="A26" s="52" t="s">
        <v>103</v>
      </c>
      <c r="B26" s="37"/>
      <c r="C26" s="31">
        <f>C27+C31+C41+C51+C54</f>
        <v>1004143</v>
      </c>
      <c r="D26" s="30"/>
      <c r="E26" s="30"/>
      <c r="F26" s="31"/>
      <c r="G26" s="31"/>
      <c r="H26" s="31"/>
      <c r="I26" s="31">
        <v>1004143</v>
      </c>
      <c r="J26" s="71"/>
      <c r="K26" s="71"/>
      <c r="L26" s="1"/>
    </row>
    <row r="27" spans="1:12" ht="12.75">
      <c r="A27" s="41" t="s">
        <v>91</v>
      </c>
      <c r="B27" s="37"/>
      <c r="C27" s="31">
        <f>SUM(C28:C30)</f>
        <v>258760</v>
      </c>
      <c r="D27" s="30"/>
      <c r="E27" s="30"/>
      <c r="F27" s="31"/>
      <c r="G27" s="31"/>
      <c r="H27" s="31"/>
      <c r="I27" s="31">
        <v>258760</v>
      </c>
      <c r="J27" s="71"/>
      <c r="K27" s="71"/>
      <c r="L27" s="1"/>
    </row>
    <row r="28" spans="1:12" ht="12.75">
      <c r="A28" s="29" t="s">
        <v>18</v>
      </c>
      <c r="B28" s="37"/>
      <c r="C28" s="30">
        <v>76760</v>
      </c>
      <c r="D28" s="30"/>
      <c r="E28" s="30"/>
      <c r="F28" s="30"/>
      <c r="G28" s="30"/>
      <c r="H28" s="30"/>
      <c r="I28" s="30">
        <v>76760</v>
      </c>
      <c r="J28" s="57"/>
      <c r="K28" s="57"/>
      <c r="L28" s="1"/>
    </row>
    <row r="29" spans="1:12" ht="12.75">
      <c r="A29" s="29" t="s">
        <v>30</v>
      </c>
      <c r="B29" s="37"/>
      <c r="C29" s="30">
        <v>166000</v>
      </c>
      <c r="D29" s="30"/>
      <c r="E29" s="30"/>
      <c r="F29" s="30"/>
      <c r="G29" s="30"/>
      <c r="H29" s="30"/>
      <c r="I29" s="30">
        <v>166000</v>
      </c>
      <c r="J29" s="57"/>
      <c r="K29" s="57"/>
      <c r="L29" s="1"/>
    </row>
    <row r="30" spans="1:12" ht="12.75">
      <c r="A30" s="29" t="s">
        <v>45</v>
      </c>
      <c r="B30" s="37"/>
      <c r="C30" s="30">
        <v>16000</v>
      </c>
      <c r="D30" s="30"/>
      <c r="E30" s="30"/>
      <c r="F30" s="30"/>
      <c r="G30" s="30"/>
      <c r="H30" s="30"/>
      <c r="I30" s="30">
        <v>16000</v>
      </c>
      <c r="J30" s="57"/>
      <c r="K30" s="57"/>
      <c r="L30" s="1"/>
    </row>
    <row r="31" spans="1:12" ht="12.75">
      <c r="A31" s="41" t="s">
        <v>92</v>
      </c>
      <c r="B31" s="37"/>
      <c r="C31" s="31">
        <f>SUM(C32:C40)</f>
        <v>405000</v>
      </c>
      <c r="D31" s="30"/>
      <c r="E31" s="30"/>
      <c r="F31" s="30"/>
      <c r="G31" s="30"/>
      <c r="H31" s="30"/>
      <c r="I31" s="31">
        <f>SUM(I32:I40)</f>
        <v>405000</v>
      </c>
      <c r="J31" s="57"/>
      <c r="K31" s="57"/>
      <c r="L31" s="1"/>
    </row>
    <row r="32" spans="1:12" ht="12.75">
      <c r="A32" s="29" t="s">
        <v>46</v>
      </c>
      <c r="B32" s="37"/>
      <c r="C32" s="30">
        <v>72561</v>
      </c>
      <c r="D32" s="30"/>
      <c r="E32" s="30"/>
      <c r="F32" s="30"/>
      <c r="G32" s="30"/>
      <c r="H32" s="30"/>
      <c r="I32" s="30">
        <v>72561</v>
      </c>
      <c r="J32" s="57"/>
      <c r="K32" s="57"/>
      <c r="L32" s="1"/>
    </row>
    <row r="33" spans="1:12" ht="12.75">
      <c r="A33" s="29" t="s">
        <v>65</v>
      </c>
      <c r="B33" s="37"/>
      <c r="C33" s="30">
        <v>27240</v>
      </c>
      <c r="D33" s="30"/>
      <c r="E33" s="30"/>
      <c r="F33" s="30"/>
      <c r="G33" s="30"/>
      <c r="H33" s="30"/>
      <c r="I33" s="30">
        <v>27240</v>
      </c>
      <c r="J33" s="57"/>
      <c r="K33" s="57"/>
      <c r="L33" s="1"/>
    </row>
    <row r="34" spans="1:12" ht="12.75">
      <c r="A34" s="29" t="s">
        <v>14</v>
      </c>
      <c r="B34" s="37"/>
      <c r="C34" s="30">
        <v>17299</v>
      </c>
      <c r="D34" s="30"/>
      <c r="E34" s="30"/>
      <c r="F34" s="30"/>
      <c r="G34" s="30"/>
      <c r="H34" s="30"/>
      <c r="I34" s="30">
        <v>17299</v>
      </c>
      <c r="J34" s="57"/>
      <c r="K34" s="57"/>
      <c r="L34" s="1"/>
    </row>
    <row r="35" spans="1:12" ht="12.75">
      <c r="A35" s="22"/>
      <c r="B35" s="17"/>
      <c r="C35" s="17"/>
      <c r="D35" s="17"/>
      <c r="E35" s="17"/>
      <c r="F35" s="17"/>
      <c r="G35" s="17"/>
      <c r="H35" s="17"/>
      <c r="I35" s="17"/>
      <c r="J35" s="70"/>
      <c r="K35" s="70"/>
      <c r="L35" s="1"/>
    </row>
    <row r="36" spans="1:12" ht="39" customHeight="1">
      <c r="A36" s="61" t="s">
        <v>38</v>
      </c>
      <c r="B36" s="38" t="s">
        <v>39</v>
      </c>
      <c r="C36" s="33" t="s">
        <v>40</v>
      </c>
      <c r="D36" s="33" t="s">
        <v>115</v>
      </c>
      <c r="E36" s="32" t="s">
        <v>105</v>
      </c>
      <c r="F36" s="48" t="s">
        <v>80</v>
      </c>
      <c r="G36" s="54" t="s">
        <v>119</v>
      </c>
      <c r="H36" s="55" t="s">
        <v>81</v>
      </c>
      <c r="I36" s="28" t="s">
        <v>116</v>
      </c>
      <c r="J36" s="69"/>
      <c r="K36" s="69"/>
      <c r="L36" s="1"/>
    </row>
    <row r="37" spans="1:12" ht="12.75">
      <c r="A37" s="50" t="s">
        <v>47</v>
      </c>
      <c r="B37" s="37"/>
      <c r="C37" s="30">
        <v>260000</v>
      </c>
      <c r="D37" s="30"/>
      <c r="E37" s="30"/>
      <c r="F37" s="30"/>
      <c r="G37" s="30"/>
      <c r="H37" s="30"/>
      <c r="I37" s="30">
        <v>260000</v>
      </c>
      <c r="J37" s="57"/>
      <c r="K37" s="57"/>
      <c r="L37" s="18" t="s">
        <v>59</v>
      </c>
    </row>
    <row r="38" spans="1:12" ht="12.75">
      <c r="A38" s="29" t="s">
        <v>48</v>
      </c>
      <c r="B38" s="37"/>
      <c r="C38" s="30">
        <v>22000</v>
      </c>
      <c r="D38" s="30"/>
      <c r="E38" s="30"/>
      <c r="F38" s="30"/>
      <c r="G38" s="30"/>
      <c r="H38" s="30"/>
      <c r="I38" s="30">
        <v>22000</v>
      </c>
      <c r="J38" s="57"/>
      <c r="K38" s="57"/>
      <c r="L38" s="1"/>
    </row>
    <row r="39" spans="1:12" ht="12.75">
      <c r="A39" s="29" t="s">
        <v>49</v>
      </c>
      <c r="B39" s="37"/>
      <c r="C39" s="30">
        <v>5000</v>
      </c>
      <c r="D39" s="30"/>
      <c r="E39" s="30"/>
      <c r="F39" s="30"/>
      <c r="G39" s="30"/>
      <c r="H39" s="30"/>
      <c r="I39" s="30">
        <v>5000</v>
      </c>
      <c r="J39" s="57"/>
      <c r="K39" s="57"/>
      <c r="L39" s="1"/>
    </row>
    <row r="40" spans="1:12" ht="12.75">
      <c r="A40" s="29" t="s">
        <v>77</v>
      </c>
      <c r="B40" s="37"/>
      <c r="C40" s="30">
        <v>900</v>
      </c>
      <c r="D40" s="30"/>
      <c r="E40" s="30"/>
      <c r="F40" s="30"/>
      <c r="G40" s="30"/>
      <c r="H40" s="30"/>
      <c r="I40" s="30">
        <v>900</v>
      </c>
      <c r="J40" s="57"/>
      <c r="K40" s="57"/>
      <c r="L40" s="1"/>
    </row>
    <row r="41" spans="1:12" ht="12.75">
      <c r="A41" s="41" t="s">
        <v>93</v>
      </c>
      <c r="B41" s="37"/>
      <c r="C41" s="31">
        <f>SUM(C42:C50)</f>
        <v>280000</v>
      </c>
      <c r="D41" s="30"/>
      <c r="E41" s="30"/>
      <c r="F41" s="30"/>
      <c r="G41" s="30"/>
      <c r="H41" s="30"/>
      <c r="I41" s="31">
        <f>SUM(I42:I50)</f>
        <v>280000</v>
      </c>
      <c r="J41" s="71"/>
      <c r="K41" s="71"/>
      <c r="L41" s="1"/>
    </row>
    <row r="42" spans="1:12" ht="12.75">
      <c r="A42" s="29" t="s">
        <v>50</v>
      </c>
      <c r="B42" s="30"/>
      <c r="C42" s="30">
        <v>34279</v>
      </c>
      <c r="D42" s="30"/>
      <c r="E42" s="30"/>
      <c r="F42" s="30"/>
      <c r="G42" s="30"/>
      <c r="H42" s="30"/>
      <c r="I42" s="30">
        <v>34279</v>
      </c>
      <c r="J42" s="57"/>
      <c r="K42" s="57"/>
      <c r="L42" s="1"/>
    </row>
    <row r="43" spans="1:12" ht="12.75">
      <c r="A43" s="50" t="s">
        <v>51</v>
      </c>
      <c r="B43" s="58"/>
      <c r="C43" s="34">
        <v>76000</v>
      </c>
      <c r="D43" s="34"/>
      <c r="E43" s="34"/>
      <c r="F43" s="34"/>
      <c r="G43" s="34"/>
      <c r="H43" s="34"/>
      <c r="I43" s="34">
        <v>76000</v>
      </c>
      <c r="J43" s="57"/>
      <c r="K43" s="57"/>
      <c r="L43" s="1"/>
    </row>
    <row r="44" spans="1:12" ht="12.75">
      <c r="A44" s="29" t="s">
        <v>52</v>
      </c>
      <c r="B44" s="37"/>
      <c r="C44" s="30">
        <v>0</v>
      </c>
      <c r="D44" s="30"/>
      <c r="E44" s="30"/>
      <c r="F44" s="30"/>
      <c r="G44" s="30"/>
      <c r="H44" s="30"/>
      <c r="I44" s="30">
        <v>0</v>
      </c>
      <c r="J44" s="57"/>
      <c r="K44" s="57"/>
      <c r="L44" s="1"/>
    </row>
    <row r="45" spans="1:12" ht="12.75">
      <c r="A45" s="29" t="s">
        <v>16</v>
      </c>
      <c r="B45" s="37"/>
      <c r="C45" s="30">
        <v>53156</v>
      </c>
      <c r="D45" s="30"/>
      <c r="E45" s="30"/>
      <c r="F45" s="30"/>
      <c r="G45" s="30"/>
      <c r="H45" s="30"/>
      <c r="I45" s="30">
        <v>53156</v>
      </c>
      <c r="J45" s="57"/>
      <c r="K45" s="57"/>
      <c r="L45" s="1"/>
    </row>
    <row r="46" spans="1:12" ht="12.75">
      <c r="A46" s="29" t="s">
        <v>15</v>
      </c>
      <c r="B46" s="37"/>
      <c r="C46" s="30">
        <v>35000</v>
      </c>
      <c r="D46" s="30"/>
      <c r="E46" s="30"/>
      <c r="F46" s="30"/>
      <c r="G46" s="30"/>
      <c r="H46" s="30"/>
      <c r="I46" s="30">
        <v>35000</v>
      </c>
      <c r="J46" s="57"/>
      <c r="K46" s="57"/>
      <c r="L46" s="1"/>
    </row>
    <row r="47" spans="1:12" ht="12.75">
      <c r="A47" s="29" t="s">
        <v>17</v>
      </c>
      <c r="B47" s="37"/>
      <c r="C47" s="30">
        <v>10000</v>
      </c>
      <c r="D47" s="30"/>
      <c r="E47" s="30"/>
      <c r="F47" s="30"/>
      <c r="G47" s="30"/>
      <c r="H47" s="30"/>
      <c r="I47" s="30">
        <v>10000</v>
      </c>
      <c r="J47" s="57"/>
      <c r="K47" s="57"/>
      <c r="L47" s="1"/>
    </row>
    <row r="48" spans="1:12" ht="12.75">
      <c r="A48" s="29" t="s">
        <v>53</v>
      </c>
      <c r="B48" s="37"/>
      <c r="C48" s="30">
        <v>19169</v>
      </c>
      <c r="D48" s="30"/>
      <c r="E48" s="30"/>
      <c r="F48" s="30"/>
      <c r="G48" s="30"/>
      <c r="H48" s="30"/>
      <c r="I48" s="30">
        <v>19169</v>
      </c>
      <c r="J48" s="57"/>
      <c r="K48" s="57"/>
      <c r="L48" s="1"/>
    </row>
    <row r="49" spans="1:12" ht="12.75">
      <c r="A49" s="29" t="s">
        <v>54</v>
      </c>
      <c r="B49" s="37"/>
      <c r="C49" s="30">
        <v>19000</v>
      </c>
      <c r="D49" s="30"/>
      <c r="E49" s="30"/>
      <c r="F49" s="30"/>
      <c r="G49" s="30"/>
      <c r="H49" s="30"/>
      <c r="I49" s="30">
        <v>19000</v>
      </c>
      <c r="J49" s="57"/>
      <c r="K49" s="57"/>
      <c r="L49" s="1"/>
    </row>
    <row r="50" spans="1:12" ht="12.75">
      <c r="A50" s="29" t="s">
        <v>32</v>
      </c>
      <c r="B50" s="37"/>
      <c r="C50" s="30">
        <v>33396</v>
      </c>
      <c r="D50" s="30"/>
      <c r="E50" s="30"/>
      <c r="F50" s="30"/>
      <c r="G50" s="30"/>
      <c r="H50" s="30"/>
      <c r="I50" s="30">
        <v>33396</v>
      </c>
      <c r="J50" s="57"/>
      <c r="K50" s="57"/>
      <c r="L50" s="1"/>
    </row>
    <row r="51" spans="1:12" ht="12.75">
      <c r="A51" s="41" t="s">
        <v>94</v>
      </c>
      <c r="B51" s="37"/>
      <c r="C51" s="31">
        <f>SUM(C52:C53)</f>
        <v>30000</v>
      </c>
      <c r="D51" s="30"/>
      <c r="E51" s="30"/>
      <c r="F51" s="30"/>
      <c r="G51" s="30"/>
      <c r="H51" s="30"/>
      <c r="I51" s="31">
        <f>SUM(I52:I53)</f>
        <v>30000</v>
      </c>
      <c r="J51" s="57"/>
      <c r="K51" s="57"/>
      <c r="L51" s="1"/>
    </row>
    <row r="52" spans="1:12" ht="12.75">
      <c r="A52" s="29" t="s">
        <v>55</v>
      </c>
      <c r="B52" s="37"/>
      <c r="C52" s="30">
        <v>19000</v>
      </c>
      <c r="D52" s="30"/>
      <c r="E52" s="30"/>
      <c r="F52" s="30"/>
      <c r="G52" s="30"/>
      <c r="H52" s="30"/>
      <c r="I52" s="30">
        <v>19000</v>
      </c>
      <c r="J52" s="57"/>
      <c r="K52" s="57"/>
      <c r="L52" s="1"/>
    </row>
    <row r="53" spans="1:12" ht="12.75">
      <c r="A53" s="29" t="s">
        <v>56</v>
      </c>
      <c r="B53" s="37"/>
      <c r="C53" s="30">
        <v>11000</v>
      </c>
      <c r="D53" s="30"/>
      <c r="E53" s="30"/>
      <c r="F53" s="30"/>
      <c r="G53" s="30"/>
      <c r="H53" s="30"/>
      <c r="I53" s="30">
        <v>11000</v>
      </c>
      <c r="J53" s="57"/>
      <c r="K53" s="57"/>
      <c r="L53" s="1"/>
    </row>
    <row r="54" spans="1:12" ht="12.75">
      <c r="A54" s="41" t="s">
        <v>95</v>
      </c>
      <c r="B54" s="37"/>
      <c r="C54" s="31">
        <v>30383</v>
      </c>
      <c r="D54" s="30"/>
      <c r="E54" s="30"/>
      <c r="F54" s="30"/>
      <c r="G54" s="30"/>
      <c r="H54" s="30"/>
      <c r="I54" s="31">
        <v>30383</v>
      </c>
      <c r="J54" s="57"/>
      <c r="K54" s="57"/>
      <c r="L54" s="1"/>
    </row>
    <row r="55" spans="1:12" ht="13.5">
      <c r="A55" s="52"/>
      <c r="B55" s="37"/>
      <c r="C55" s="31"/>
      <c r="D55" s="30"/>
      <c r="E55" s="30"/>
      <c r="F55" s="30"/>
      <c r="G55" s="30"/>
      <c r="H55" s="30"/>
      <c r="I55" s="31"/>
      <c r="J55" s="57"/>
      <c r="K55" s="57"/>
      <c r="L55" s="1"/>
    </row>
    <row r="56" spans="1:12" ht="13.5" thickBot="1">
      <c r="A56" s="47" t="s">
        <v>5</v>
      </c>
      <c r="B56" s="35">
        <f>B7</f>
        <v>9008840</v>
      </c>
      <c r="C56" s="35">
        <f>C25</f>
        <v>1004143</v>
      </c>
      <c r="D56" s="35">
        <f>D18</f>
        <v>630000</v>
      </c>
      <c r="E56" s="35">
        <f>E16</f>
        <v>63000</v>
      </c>
      <c r="F56" s="35">
        <f>F21</f>
        <v>14000</v>
      </c>
      <c r="G56" s="35">
        <f>G14</f>
        <v>851000</v>
      </c>
      <c r="H56" s="35">
        <f>H24</f>
        <v>2000</v>
      </c>
      <c r="I56" s="35">
        <f>SUM(B56:H56)</f>
        <v>11572983</v>
      </c>
      <c r="J56" s="71"/>
      <c r="K56" s="71"/>
      <c r="L56" s="1"/>
    </row>
    <row r="57" spans="1:12" ht="12.75" customHeight="1">
      <c r="A57" s="46" t="s">
        <v>6</v>
      </c>
      <c r="B57" s="34"/>
      <c r="C57" s="34"/>
      <c r="D57" s="34"/>
      <c r="E57" s="34"/>
      <c r="F57" s="34"/>
      <c r="G57" s="34"/>
      <c r="H57" s="34"/>
      <c r="I57" s="34"/>
      <c r="J57" s="57"/>
      <c r="K57" s="57"/>
      <c r="L57" s="1"/>
    </row>
    <row r="58" spans="1:12" ht="12.75" customHeight="1">
      <c r="A58" s="42" t="s">
        <v>41</v>
      </c>
      <c r="B58" s="31">
        <f>SUM(B59:B63)</f>
        <v>8964640</v>
      </c>
      <c r="C58" s="31"/>
      <c r="D58" s="31">
        <f>SUM(D59:D63)</f>
        <v>519352</v>
      </c>
      <c r="E58" s="31"/>
      <c r="F58" s="31"/>
      <c r="G58" s="31"/>
      <c r="H58" s="31"/>
      <c r="I58" s="31">
        <f aca="true" t="shared" si="0" ref="I58:I68">SUM(B58:H58)</f>
        <v>9483992</v>
      </c>
      <c r="J58" s="71"/>
      <c r="K58" s="71"/>
      <c r="L58" s="1"/>
    </row>
    <row r="59" spans="1:12" ht="12.75">
      <c r="A59" s="29" t="s">
        <v>44</v>
      </c>
      <c r="B59" s="30">
        <v>7370000</v>
      </c>
      <c r="C59" s="30"/>
      <c r="D59" s="30">
        <v>441000</v>
      </c>
      <c r="E59" s="30"/>
      <c r="F59" s="30"/>
      <c r="G59" s="30"/>
      <c r="H59" s="30"/>
      <c r="I59" s="30">
        <f t="shared" si="0"/>
        <v>7811000</v>
      </c>
      <c r="J59" s="57"/>
      <c r="K59" s="57"/>
      <c r="L59" s="1"/>
    </row>
    <row r="60" spans="1:12" ht="12.75">
      <c r="A60" s="29" t="s">
        <v>69</v>
      </c>
      <c r="B60" s="30">
        <v>1105500</v>
      </c>
      <c r="C60" s="30"/>
      <c r="D60" s="30">
        <v>66150</v>
      </c>
      <c r="E60" s="30"/>
      <c r="F60" s="30"/>
      <c r="G60" s="30"/>
      <c r="H60" s="30"/>
      <c r="I60" s="30">
        <f t="shared" si="0"/>
        <v>1171650</v>
      </c>
      <c r="J60" s="57"/>
      <c r="K60" s="57"/>
      <c r="L60" s="1"/>
    </row>
    <row r="61" spans="1:12" ht="12.75">
      <c r="A61" s="30" t="s">
        <v>70</v>
      </c>
      <c r="B61" s="30">
        <v>125290</v>
      </c>
      <c r="C61" s="30"/>
      <c r="D61" s="30">
        <v>7497</v>
      </c>
      <c r="E61" s="30"/>
      <c r="F61" s="30"/>
      <c r="G61" s="30"/>
      <c r="H61" s="30"/>
      <c r="I61" s="30">
        <f t="shared" si="0"/>
        <v>132787</v>
      </c>
      <c r="J61" s="57"/>
      <c r="K61" s="57"/>
      <c r="L61" s="1"/>
    </row>
    <row r="62" spans="1:12" ht="12.75">
      <c r="A62" s="30" t="s">
        <v>96</v>
      </c>
      <c r="B62" s="30">
        <v>36850</v>
      </c>
      <c r="C62" s="30"/>
      <c r="D62" s="30">
        <v>2205</v>
      </c>
      <c r="E62" s="30"/>
      <c r="F62" s="30"/>
      <c r="G62" s="30"/>
      <c r="H62" s="30"/>
      <c r="I62" s="30">
        <f t="shared" si="0"/>
        <v>39055</v>
      </c>
      <c r="J62" s="57"/>
      <c r="K62" s="57"/>
      <c r="L62" s="1"/>
    </row>
    <row r="63" spans="1:12" ht="12.75">
      <c r="A63" s="29" t="s">
        <v>11</v>
      </c>
      <c r="B63" s="30">
        <v>327000</v>
      </c>
      <c r="C63" s="30"/>
      <c r="D63" s="30">
        <v>2500</v>
      </c>
      <c r="E63" s="30"/>
      <c r="F63" s="30"/>
      <c r="G63" s="30"/>
      <c r="H63" s="30"/>
      <c r="I63" s="30">
        <f t="shared" si="0"/>
        <v>329500</v>
      </c>
      <c r="J63" s="57"/>
      <c r="K63" s="57"/>
      <c r="L63" s="1"/>
    </row>
    <row r="64" spans="1:12" ht="12.75">
      <c r="A64" s="39" t="s">
        <v>42</v>
      </c>
      <c r="B64" s="31">
        <f>B65+B75+B86+B106</f>
        <v>59800</v>
      </c>
      <c r="C64" s="31">
        <f>C65+C75+C86+C106</f>
        <v>973760</v>
      </c>
      <c r="D64" s="31">
        <f>D65+D75+D86+D106</f>
        <v>104060</v>
      </c>
      <c r="E64" s="31">
        <f>E65+E75+E86+E106</f>
        <v>23000</v>
      </c>
      <c r="F64" s="31">
        <f>F75+F86+F102+F106</f>
        <v>14000</v>
      </c>
      <c r="G64" s="31">
        <f>G65+G75+G86+G106</f>
        <v>851000</v>
      </c>
      <c r="H64" s="31"/>
      <c r="I64" s="31">
        <f t="shared" si="0"/>
        <v>2025620</v>
      </c>
      <c r="J64" s="71"/>
      <c r="K64" s="71"/>
      <c r="L64" s="1"/>
    </row>
    <row r="65" spans="1:12" ht="12.75">
      <c r="A65" s="40" t="s">
        <v>78</v>
      </c>
      <c r="B65" s="31">
        <v>4200</v>
      </c>
      <c r="C65" s="31">
        <f>SUM(C66:C74)</f>
        <v>258760</v>
      </c>
      <c r="D65" s="31">
        <f>SUM(D66:D74)</f>
        <v>5060</v>
      </c>
      <c r="E65" s="31"/>
      <c r="F65" s="30"/>
      <c r="G65" s="31">
        <f>SUM(G66:G74)</f>
        <v>476400</v>
      </c>
      <c r="H65" s="30"/>
      <c r="I65" s="31">
        <f t="shared" si="0"/>
        <v>744420</v>
      </c>
      <c r="J65" s="57"/>
      <c r="K65" s="57"/>
      <c r="L65" s="1"/>
    </row>
    <row r="66" spans="1:12" ht="13.5" customHeight="1">
      <c r="A66" s="43" t="s">
        <v>121</v>
      </c>
      <c r="B66" s="30"/>
      <c r="C66" s="30"/>
      <c r="D66" s="30"/>
      <c r="E66" s="30"/>
      <c r="F66" s="30"/>
      <c r="G66" s="30">
        <v>185000</v>
      </c>
      <c r="H66" s="30"/>
      <c r="I66" s="30">
        <f t="shared" si="0"/>
        <v>185000</v>
      </c>
      <c r="J66" s="57"/>
      <c r="K66" s="57"/>
      <c r="L66" s="49"/>
    </row>
    <row r="67" spans="1:12" ht="13.5" customHeight="1">
      <c r="A67" s="43" t="s">
        <v>120</v>
      </c>
      <c r="B67" s="30"/>
      <c r="C67" s="30"/>
      <c r="D67" s="30"/>
      <c r="E67" s="30"/>
      <c r="F67" s="30"/>
      <c r="G67" s="30">
        <v>130000</v>
      </c>
      <c r="H67" s="30"/>
      <c r="I67" s="30">
        <f t="shared" si="0"/>
        <v>130000</v>
      </c>
      <c r="J67" s="57"/>
      <c r="K67" s="57"/>
      <c r="L67" s="49"/>
    </row>
    <row r="68" spans="1:12" ht="13.5" customHeight="1">
      <c r="A68" s="43" t="s">
        <v>125</v>
      </c>
      <c r="B68" s="30"/>
      <c r="C68" s="30"/>
      <c r="D68" s="30"/>
      <c r="E68" s="30"/>
      <c r="F68" s="30"/>
      <c r="G68" s="30">
        <v>75000</v>
      </c>
      <c r="H68" s="30"/>
      <c r="I68" s="30">
        <f t="shared" si="0"/>
        <v>75000</v>
      </c>
      <c r="J68" s="57"/>
      <c r="K68" s="57"/>
      <c r="L68" s="49"/>
    </row>
    <row r="69" spans="1:12" ht="13.5" customHeight="1">
      <c r="A69" s="22"/>
      <c r="B69" s="17"/>
      <c r="C69" s="17"/>
      <c r="D69" s="17"/>
      <c r="E69" s="17"/>
      <c r="F69" s="17"/>
      <c r="G69" s="17"/>
      <c r="H69" s="17"/>
      <c r="I69" s="17"/>
      <c r="J69" s="70"/>
      <c r="K69" s="70"/>
      <c r="L69" s="49"/>
    </row>
    <row r="70" spans="1:12" ht="39" customHeight="1">
      <c r="A70" s="61" t="s">
        <v>38</v>
      </c>
      <c r="B70" s="38" t="s">
        <v>39</v>
      </c>
      <c r="C70" s="33" t="s">
        <v>40</v>
      </c>
      <c r="D70" s="33" t="s">
        <v>115</v>
      </c>
      <c r="E70" s="32" t="s">
        <v>105</v>
      </c>
      <c r="F70" s="48" t="s">
        <v>80</v>
      </c>
      <c r="G70" s="54" t="s">
        <v>119</v>
      </c>
      <c r="H70" s="55" t="s">
        <v>81</v>
      </c>
      <c r="I70" s="28" t="s">
        <v>116</v>
      </c>
      <c r="J70" s="69"/>
      <c r="K70" s="69"/>
      <c r="L70" s="49"/>
    </row>
    <row r="71" spans="1:12" ht="13.5" customHeight="1">
      <c r="A71" s="43" t="s">
        <v>127</v>
      </c>
      <c r="B71" s="30"/>
      <c r="C71" s="30"/>
      <c r="D71" s="30"/>
      <c r="E71" s="30"/>
      <c r="F71" s="30"/>
      <c r="G71" s="30">
        <v>86400</v>
      </c>
      <c r="H71" s="30"/>
      <c r="I71" s="30">
        <v>86400</v>
      </c>
      <c r="J71" s="57"/>
      <c r="K71" s="57"/>
      <c r="L71" s="49"/>
    </row>
    <row r="72" spans="1:12" ht="13.5" customHeight="1">
      <c r="A72" s="43" t="s">
        <v>71</v>
      </c>
      <c r="B72" s="30"/>
      <c r="C72" s="30">
        <v>76760</v>
      </c>
      <c r="D72" s="30"/>
      <c r="E72" s="30"/>
      <c r="F72" s="30"/>
      <c r="G72" s="30"/>
      <c r="H72" s="30"/>
      <c r="I72" s="30">
        <v>76760</v>
      </c>
      <c r="J72" s="57"/>
      <c r="K72" s="57"/>
      <c r="L72" s="49"/>
    </row>
    <row r="73" spans="1:12" ht="12.75">
      <c r="A73" s="43" t="s">
        <v>19</v>
      </c>
      <c r="B73" s="30"/>
      <c r="C73" s="30">
        <v>166000</v>
      </c>
      <c r="D73" s="30">
        <v>5060</v>
      </c>
      <c r="E73" s="30"/>
      <c r="F73" s="30"/>
      <c r="G73" s="30"/>
      <c r="H73" s="30"/>
      <c r="I73" s="30">
        <f>SUM(B73:H73)</f>
        <v>171060</v>
      </c>
      <c r="J73" s="57"/>
      <c r="K73" s="57"/>
      <c r="L73" s="1"/>
    </row>
    <row r="74" spans="1:12" ht="12.75">
      <c r="A74" s="43" t="s">
        <v>20</v>
      </c>
      <c r="B74" s="30"/>
      <c r="C74" s="30">
        <v>16000</v>
      </c>
      <c r="D74" s="30"/>
      <c r="E74" s="30"/>
      <c r="F74" s="30"/>
      <c r="G74" s="30"/>
      <c r="H74" s="30"/>
      <c r="I74" s="30">
        <v>16000</v>
      </c>
      <c r="J74" s="57"/>
      <c r="K74" s="57"/>
      <c r="L74" s="1"/>
    </row>
    <row r="75" spans="1:12" ht="12.75">
      <c r="A75" s="65" t="s">
        <v>62</v>
      </c>
      <c r="B75" s="66">
        <f>SUM(B76:B85)</f>
        <v>13100</v>
      </c>
      <c r="C75" s="66">
        <f>SUM(C76:C85)</f>
        <v>405000</v>
      </c>
      <c r="D75" s="66">
        <f>SUM(D76:D85)</f>
        <v>3000</v>
      </c>
      <c r="E75" s="66"/>
      <c r="F75" s="66">
        <f>SUM(F76:F85)</f>
        <v>0</v>
      </c>
      <c r="G75" s="66">
        <f>SUM(G76:G85)</f>
        <v>72600</v>
      </c>
      <c r="H75" s="34"/>
      <c r="I75" s="31">
        <f>SUM(B75:H75)</f>
        <v>493700</v>
      </c>
      <c r="J75" s="57"/>
      <c r="K75" s="57"/>
      <c r="L75" s="1"/>
    </row>
    <row r="76" spans="1:12" ht="12.75">
      <c r="A76" s="43" t="s">
        <v>73</v>
      </c>
      <c r="B76" s="30">
        <v>4000</v>
      </c>
      <c r="C76" s="30">
        <v>72561</v>
      </c>
      <c r="D76" s="30">
        <v>1200</v>
      </c>
      <c r="E76" s="30"/>
      <c r="F76" s="30"/>
      <c r="G76" s="30"/>
      <c r="H76" s="30"/>
      <c r="I76" s="30">
        <f aca="true" t="shared" si="1" ref="I76:I101">SUM(B76:H76)</f>
        <v>77761</v>
      </c>
      <c r="J76" s="57"/>
      <c r="K76" s="57"/>
      <c r="L76" s="1"/>
    </row>
    <row r="77" spans="1:12" ht="12.75">
      <c r="A77" s="43" t="s">
        <v>122</v>
      </c>
      <c r="B77" s="30"/>
      <c r="C77" s="30"/>
      <c r="D77" s="30"/>
      <c r="E77" s="30"/>
      <c r="F77" s="30"/>
      <c r="G77" s="30">
        <v>72600</v>
      </c>
      <c r="H77" s="30"/>
      <c r="I77" s="30">
        <f t="shared" si="1"/>
        <v>72600</v>
      </c>
      <c r="J77" s="57"/>
      <c r="K77" s="57"/>
      <c r="L77" s="1"/>
    </row>
    <row r="78" spans="1:12" ht="12.75">
      <c r="A78" s="44" t="s">
        <v>21</v>
      </c>
      <c r="B78" s="30"/>
      <c r="C78" s="30">
        <v>17299</v>
      </c>
      <c r="D78" s="30">
        <v>1800</v>
      </c>
      <c r="E78" s="30"/>
      <c r="F78" s="30"/>
      <c r="G78" s="30"/>
      <c r="H78" s="30"/>
      <c r="I78" s="30">
        <f t="shared" si="1"/>
        <v>19099</v>
      </c>
      <c r="J78" s="57"/>
      <c r="K78" s="57"/>
      <c r="L78" s="1"/>
    </row>
    <row r="79" spans="1:12" ht="12.75">
      <c r="A79" s="44" t="s">
        <v>22</v>
      </c>
      <c r="B79" s="30"/>
      <c r="C79" s="30">
        <v>27240</v>
      </c>
      <c r="D79" s="30"/>
      <c r="E79" s="30"/>
      <c r="F79" s="30"/>
      <c r="G79" s="30"/>
      <c r="H79" s="30"/>
      <c r="I79" s="30">
        <f t="shared" si="1"/>
        <v>27240</v>
      </c>
      <c r="J79" s="57"/>
      <c r="K79" s="57"/>
      <c r="L79" s="1"/>
    </row>
    <row r="80" spans="1:12" ht="12.75">
      <c r="A80" s="43" t="s">
        <v>133</v>
      </c>
      <c r="B80" s="30"/>
      <c r="C80" s="30">
        <v>100987</v>
      </c>
      <c r="D80" s="30"/>
      <c r="E80" s="30"/>
      <c r="F80" s="30"/>
      <c r="G80" s="30"/>
      <c r="H80" s="30"/>
      <c r="I80" s="30">
        <f t="shared" si="1"/>
        <v>100987</v>
      </c>
      <c r="J80" s="57"/>
      <c r="K80" s="57"/>
      <c r="L80" s="1"/>
    </row>
    <row r="81" spans="1:12" ht="12.75">
      <c r="A81" s="59" t="s">
        <v>34</v>
      </c>
      <c r="B81" s="34"/>
      <c r="C81" s="34">
        <v>89013</v>
      </c>
      <c r="D81" s="34"/>
      <c r="E81" s="34"/>
      <c r="F81" s="34"/>
      <c r="G81" s="34"/>
      <c r="H81" s="34"/>
      <c r="I81" s="30">
        <f t="shared" si="1"/>
        <v>89013</v>
      </c>
      <c r="J81" s="57"/>
      <c r="K81" s="57"/>
      <c r="L81" s="1"/>
    </row>
    <row r="82" spans="1:12" ht="12.75">
      <c r="A82" s="43" t="s">
        <v>23</v>
      </c>
      <c r="B82" s="30"/>
      <c r="C82" s="30">
        <v>70000</v>
      </c>
      <c r="D82" s="30"/>
      <c r="E82" s="30"/>
      <c r="F82" s="30"/>
      <c r="G82" s="30"/>
      <c r="H82" s="30"/>
      <c r="I82" s="30">
        <f t="shared" si="1"/>
        <v>70000</v>
      </c>
      <c r="J82" s="57"/>
      <c r="K82" s="57"/>
      <c r="L82" s="1"/>
    </row>
    <row r="83" spans="1:12" ht="12.75">
      <c r="A83" s="44" t="s">
        <v>24</v>
      </c>
      <c r="B83" s="30"/>
      <c r="C83" s="30">
        <v>22000</v>
      </c>
      <c r="D83" s="30"/>
      <c r="E83" s="30"/>
      <c r="F83" s="30"/>
      <c r="G83" s="30"/>
      <c r="H83" s="30"/>
      <c r="I83" s="30">
        <f t="shared" si="1"/>
        <v>22000</v>
      </c>
      <c r="J83" s="57"/>
      <c r="K83" s="57"/>
      <c r="L83" s="1"/>
    </row>
    <row r="84" spans="1:12" ht="12.75">
      <c r="A84" s="44" t="s">
        <v>28</v>
      </c>
      <c r="B84" s="30">
        <v>9100</v>
      </c>
      <c r="C84" s="30">
        <v>5000</v>
      </c>
      <c r="D84" s="30"/>
      <c r="E84" s="30"/>
      <c r="F84" s="30"/>
      <c r="G84" s="30"/>
      <c r="H84" s="30"/>
      <c r="I84" s="30">
        <f t="shared" si="1"/>
        <v>14100</v>
      </c>
      <c r="J84" s="57"/>
      <c r="K84" s="57"/>
      <c r="L84" s="1"/>
    </row>
    <row r="85" spans="1:12" ht="12.75">
      <c r="A85" s="44" t="s">
        <v>77</v>
      </c>
      <c r="B85" s="30"/>
      <c r="C85" s="30">
        <v>900</v>
      </c>
      <c r="D85" s="30"/>
      <c r="E85" s="30"/>
      <c r="F85" s="30"/>
      <c r="G85" s="30"/>
      <c r="H85" s="30"/>
      <c r="I85" s="30">
        <f t="shared" si="1"/>
        <v>900</v>
      </c>
      <c r="J85" s="57"/>
      <c r="K85" s="57"/>
      <c r="L85" s="1"/>
    </row>
    <row r="86" spans="1:12" ht="12.75">
      <c r="A86" s="40" t="s">
        <v>79</v>
      </c>
      <c r="B86" s="31">
        <f>SUM(B87:B97)</f>
        <v>2500</v>
      </c>
      <c r="C86" s="31">
        <f>SUM(C87:C97)</f>
        <v>280000</v>
      </c>
      <c r="D86" s="31">
        <f>SUM(D87:D97)</f>
        <v>90000</v>
      </c>
      <c r="E86" s="31">
        <f>SUM(E87:E97)</f>
        <v>23000</v>
      </c>
      <c r="F86" s="31">
        <f>SUM(F87:F97)</f>
        <v>0</v>
      </c>
      <c r="G86" s="31">
        <f>SUM(G87:G101)</f>
        <v>302000</v>
      </c>
      <c r="H86" s="30"/>
      <c r="I86" s="31">
        <f>SUM(I87:I101)</f>
        <v>697500</v>
      </c>
      <c r="J86" s="49"/>
      <c r="K86" s="57"/>
      <c r="L86" s="1"/>
    </row>
    <row r="87" spans="1:12" ht="12.75">
      <c r="A87" s="29" t="s">
        <v>74</v>
      </c>
      <c r="B87" s="30"/>
      <c r="C87" s="30">
        <v>34279</v>
      </c>
      <c r="D87" s="30"/>
      <c r="E87" s="30"/>
      <c r="F87" s="30"/>
      <c r="G87" s="30"/>
      <c r="H87" s="30"/>
      <c r="I87" s="30">
        <f t="shared" si="1"/>
        <v>34279</v>
      </c>
      <c r="J87" s="57"/>
      <c r="K87" s="57"/>
      <c r="L87" s="1"/>
    </row>
    <row r="88" spans="1:12" ht="12.75">
      <c r="A88" s="29"/>
      <c r="B88" s="30"/>
      <c r="C88" s="30">
        <v>0</v>
      </c>
      <c r="D88" s="30"/>
      <c r="E88" s="30"/>
      <c r="F88" s="30"/>
      <c r="G88" s="30"/>
      <c r="H88" s="30"/>
      <c r="I88" s="30">
        <f t="shared" si="1"/>
        <v>0</v>
      </c>
      <c r="J88" s="57"/>
      <c r="K88" s="57"/>
      <c r="L88" s="1"/>
    </row>
    <row r="89" spans="1:12" ht="12.75">
      <c r="A89" s="29" t="s">
        <v>57</v>
      </c>
      <c r="B89" s="30"/>
      <c r="C89" s="30">
        <v>76000</v>
      </c>
      <c r="D89" s="30"/>
      <c r="E89" s="30">
        <v>23000</v>
      </c>
      <c r="F89" s="30"/>
      <c r="G89" s="30"/>
      <c r="H89" s="30"/>
      <c r="I89" s="30">
        <f t="shared" si="1"/>
        <v>99000</v>
      </c>
      <c r="J89" s="57"/>
      <c r="K89" s="57"/>
      <c r="L89" s="1"/>
    </row>
    <row r="90" spans="1:12" ht="12.75">
      <c r="A90" s="29" t="s">
        <v>33</v>
      </c>
      <c r="B90" s="30"/>
      <c r="C90" s="30">
        <v>0</v>
      </c>
      <c r="D90" s="30">
        <v>2970</v>
      </c>
      <c r="E90" s="30"/>
      <c r="F90" s="30"/>
      <c r="G90" s="30"/>
      <c r="H90" s="30"/>
      <c r="I90" s="30">
        <f t="shared" si="1"/>
        <v>2970</v>
      </c>
      <c r="J90" s="57"/>
      <c r="K90" s="57"/>
      <c r="L90" s="1"/>
    </row>
    <row r="91" spans="1:12" ht="12.75">
      <c r="A91" s="29" t="s">
        <v>25</v>
      </c>
      <c r="B91" s="30"/>
      <c r="C91" s="30">
        <v>53156</v>
      </c>
      <c r="D91" s="30"/>
      <c r="E91" s="30"/>
      <c r="F91" s="30"/>
      <c r="G91" s="30"/>
      <c r="H91" s="30"/>
      <c r="I91" s="30">
        <f t="shared" si="1"/>
        <v>53156</v>
      </c>
      <c r="J91" s="57"/>
      <c r="K91" s="57"/>
      <c r="L91" s="1"/>
    </row>
    <row r="92" spans="1:12" ht="12.75">
      <c r="A92" s="29" t="s">
        <v>26</v>
      </c>
      <c r="B92" s="30">
        <v>2500</v>
      </c>
      <c r="C92" s="30">
        <v>35000</v>
      </c>
      <c r="D92" s="30"/>
      <c r="E92" s="30"/>
      <c r="F92" s="30"/>
      <c r="G92" s="30"/>
      <c r="H92" s="30"/>
      <c r="I92" s="30">
        <f t="shared" si="1"/>
        <v>37500</v>
      </c>
      <c r="J92" s="57"/>
      <c r="K92" s="57"/>
      <c r="L92" s="1"/>
    </row>
    <row r="93" spans="1:12" ht="12.75">
      <c r="A93" s="29" t="s">
        <v>27</v>
      </c>
      <c r="B93" s="30"/>
      <c r="C93" s="30">
        <v>10000</v>
      </c>
      <c r="D93" s="30"/>
      <c r="E93" s="30"/>
      <c r="F93" s="30"/>
      <c r="G93" s="30"/>
      <c r="H93" s="30"/>
      <c r="I93" s="30">
        <f t="shared" si="1"/>
        <v>10000</v>
      </c>
      <c r="J93" s="57"/>
      <c r="K93" s="57"/>
      <c r="L93" s="1"/>
    </row>
    <row r="94" spans="1:12" ht="12.75">
      <c r="A94" s="29" t="s">
        <v>67</v>
      </c>
      <c r="B94" s="30"/>
      <c r="C94" s="30">
        <v>19169</v>
      </c>
      <c r="D94" s="30">
        <v>84830</v>
      </c>
      <c r="E94" s="30"/>
      <c r="F94" s="30"/>
      <c r="G94" s="30"/>
      <c r="H94" s="30"/>
      <c r="I94" s="30">
        <f t="shared" si="1"/>
        <v>103999</v>
      </c>
      <c r="J94" s="57"/>
      <c r="K94" s="57"/>
      <c r="L94" s="1"/>
    </row>
    <row r="95" spans="1:12" ht="12.75">
      <c r="A95" s="29" t="s">
        <v>31</v>
      </c>
      <c r="B95" s="30"/>
      <c r="C95" s="30">
        <v>19000</v>
      </c>
      <c r="D95" s="30"/>
      <c r="E95" s="30"/>
      <c r="F95" s="30"/>
      <c r="G95" s="30"/>
      <c r="H95" s="30"/>
      <c r="I95" s="30">
        <f t="shared" si="1"/>
        <v>19000</v>
      </c>
      <c r="J95" s="57"/>
      <c r="K95" s="57"/>
      <c r="L95" s="1"/>
    </row>
    <row r="96" spans="1:12" ht="12.75">
      <c r="A96" s="29" t="s">
        <v>36</v>
      </c>
      <c r="B96" s="30"/>
      <c r="C96" s="30"/>
      <c r="D96" s="30"/>
      <c r="E96" s="30"/>
      <c r="F96" s="30"/>
      <c r="G96" s="30"/>
      <c r="H96" s="30"/>
      <c r="I96" s="30">
        <f t="shared" si="1"/>
        <v>0</v>
      </c>
      <c r="J96" s="57"/>
      <c r="K96" s="57"/>
      <c r="L96" s="1"/>
    </row>
    <row r="97" spans="1:12" ht="12.75">
      <c r="A97" s="29" t="s">
        <v>68</v>
      </c>
      <c r="B97" s="30"/>
      <c r="C97" s="30">
        <v>33396</v>
      </c>
      <c r="D97" s="30">
        <v>2200</v>
      </c>
      <c r="E97" s="30"/>
      <c r="F97" s="30"/>
      <c r="G97" s="30"/>
      <c r="H97" s="30"/>
      <c r="I97" s="30">
        <f t="shared" si="1"/>
        <v>35596</v>
      </c>
      <c r="J97" s="57"/>
      <c r="K97" s="57"/>
      <c r="L97" s="1"/>
    </row>
    <row r="98" spans="1:12" ht="12.75">
      <c r="A98" s="29" t="s">
        <v>123</v>
      </c>
      <c r="B98" s="30"/>
      <c r="C98" s="30"/>
      <c r="D98" s="30"/>
      <c r="E98" s="30"/>
      <c r="F98" s="30"/>
      <c r="G98" s="30">
        <v>242400</v>
      </c>
      <c r="H98" s="30"/>
      <c r="I98" s="30">
        <f t="shared" si="1"/>
        <v>242400</v>
      </c>
      <c r="J98" s="57"/>
      <c r="K98" s="57"/>
      <c r="L98" s="1"/>
    </row>
    <row r="99" spans="1:12" ht="12.75">
      <c r="A99" s="29" t="s">
        <v>124</v>
      </c>
      <c r="B99" s="30"/>
      <c r="C99" s="30"/>
      <c r="D99" s="30"/>
      <c r="E99" s="30"/>
      <c r="F99" s="30"/>
      <c r="G99" s="30">
        <v>10000</v>
      </c>
      <c r="H99" s="30"/>
      <c r="I99" s="30">
        <f t="shared" si="1"/>
        <v>10000</v>
      </c>
      <c r="J99" s="57"/>
      <c r="K99" s="57"/>
      <c r="L99" s="1"/>
    </row>
    <row r="100" spans="1:12" ht="12.75">
      <c r="A100" s="29" t="s">
        <v>126</v>
      </c>
      <c r="B100" s="30"/>
      <c r="C100" s="30"/>
      <c r="D100" s="30"/>
      <c r="E100" s="30"/>
      <c r="F100" s="30"/>
      <c r="G100" s="30">
        <v>25000</v>
      </c>
      <c r="H100" s="30"/>
      <c r="I100" s="30">
        <f t="shared" si="1"/>
        <v>25000</v>
      </c>
      <c r="J100" s="57"/>
      <c r="K100" s="57"/>
      <c r="L100" s="1"/>
    </row>
    <row r="101" spans="1:12" ht="12.75">
      <c r="A101" s="29" t="s">
        <v>128</v>
      </c>
      <c r="B101" s="30"/>
      <c r="C101" s="30"/>
      <c r="D101" s="30"/>
      <c r="E101" s="30"/>
      <c r="F101" s="30"/>
      <c r="G101" s="30">
        <v>24600</v>
      </c>
      <c r="H101" s="30"/>
      <c r="I101" s="30">
        <f t="shared" si="1"/>
        <v>24600</v>
      </c>
      <c r="J101" s="57"/>
      <c r="K101" s="57"/>
      <c r="L101" s="1"/>
    </row>
    <row r="102" spans="1:12" ht="12.75">
      <c r="A102" s="40" t="s">
        <v>100</v>
      </c>
      <c r="B102" s="30"/>
      <c r="C102" s="30"/>
      <c r="D102" s="30"/>
      <c r="E102" s="30"/>
      <c r="F102" s="31"/>
      <c r="G102" s="31"/>
      <c r="H102" s="30"/>
      <c r="I102" s="30"/>
      <c r="J102" s="57"/>
      <c r="K102" s="57"/>
      <c r="L102" s="1"/>
    </row>
    <row r="103" spans="1:12" ht="12.75">
      <c r="A103" s="22"/>
      <c r="B103" s="17"/>
      <c r="C103" s="17"/>
      <c r="D103" s="17"/>
      <c r="E103" s="17"/>
      <c r="F103" s="17"/>
      <c r="G103" s="17"/>
      <c r="H103" s="17"/>
      <c r="I103" s="17"/>
      <c r="J103" s="70"/>
      <c r="K103" s="70"/>
      <c r="L103" s="1"/>
    </row>
    <row r="104" spans="1:12" ht="39" customHeight="1">
      <c r="A104" s="61" t="s">
        <v>38</v>
      </c>
      <c r="B104" s="38" t="s">
        <v>39</v>
      </c>
      <c r="C104" s="33" t="s">
        <v>40</v>
      </c>
      <c r="D104" s="33" t="s">
        <v>115</v>
      </c>
      <c r="E104" s="32" t="s">
        <v>105</v>
      </c>
      <c r="F104" s="48" t="s">
        <v>80</v>
      </c>
      <c r="G104" s="54" t="s">
        <v>130</v>
      </c>
      <c r="H104" s="55" t="s">
        <v>81</v>
      </c>
      <c r="I104" s="28" t="s">
        <v>116</v>
      </c>
      <c r="J104" s="69"/>
      <c r="K104" s="69"/>
      <c r="L104" s="1"/>
    </row>
    <row r="105" spans="1:12" ht="12.75">
      <c r="A105" s="29" t="s">
        <v>98</v>
      </c>
      <c r="B105" s="30"/>
      <c r="C105" s="30"/>
      <c r="D105" s="30"/>
      <c r="E105" s="30"/>
      <c r="F105" s="30"/>
      <c r="G105" s="30"/>
      <c r="H105" s="30"/>
      <c r="I105" s="30"/>
      <c r="J105" s="57"/>
      <c r="K105" s="57"/>
      <c r="L105" s="1"/>
    </row>
    <row r="106" spans="1:12" ht="12.75">
      <c r="A106" s="40" t="s">
        <v>97</v>
      </c>
      <c r="B106" s="31">
        <f>SUM(B107:B111)</f>
        <v>40000</v>
      </c>
      <c r="C106" s="31">
        <f>SUM(C107:C111)</f>
        <v>30000</v>
      </c>
      <c r="D106" s="31">
        <f>SUM(D107:D111)</f>
        <v>6000</v>
      </c>
      <c r="E106" s="31"/>
      <c r="F106" s="31">
        <f>SUM(F107:F111)</f>
        <v>14000</v>
      </c>
      <c r="G106" s="31">
        <f>SUM(G107:G111)</f>
        <v>0</v>
      </c>
      <c r="H106" s="30"/>
      <c r="I106" s="31">
        <f>SUM(B106:H106)</f>
        <v>90000</v>
      </c>
      <c r="J106" s="57"/>
      <c r="K106" s="57"/>
      <c r="L106" s="1"/>
    </row>
    <row r="107" spans="1:12" ht="12.75">
      <c r="A107" s="29" t="s">
        <v>72</v>
      </c>
      <c r="B107" s="30"/>
      <c r="C107" s="30">
        <v>19000</v>
      </c>
      <c r="D107" s="30"/>
      <c r="E107" s="30"/>
      <c r="F107" s="30"/>
      <c r="G107" s="30"/>
      <c r="H107" s="30"/>
      <c r="I107" s="30">
        <v>19000</v>
      </c>
      <c r="J107" s="57"/>
      <c r="K107" s="73"/>
      <c r="L107" s="1"/>
    </row>
    <row r="108" spans="1:12" ht="12.75">
      <c r="A108" s="50" t="s">
        <v>75</v>
      </c>
      <c r="B108" s="60">
        <v>40000</v>
      </c>
      <c r="C108" s="60"/>
      <c r="D108" s="60"/>
      <c r="E108" s="60"/>
      <c r="F108" s="60"/>
      <c r="G108" s="60"/>
      <c r="H108" s="60"/>
      <c r="I108" s="60">
        <v>40000</v>
      </c>
      <c r="J108" s="57"/>
      <c r="K108" s="57"/>
      <c r="L108" s="1"/>
    </row>
    <row r="109" spans="1:12" ht="12.75">
      <c r="A109" s="29" t="s">
        <v>63</v>
      </c>
      <c r="B109" s="30"/>
      <c r="C109" s="30"/>
      <c r="D109" s="30"/>
      <c r="E109" s="30"/>
      <c r="F109" s="30"/>
      <c r="G109" s="30"/>
      <c r="H109" s="30"/>
      <c r="I109" s="30"/>
      <c r="J109" s="57"/>
      <c r="K109" s="57"/>
      <c r="L109" s="1"/>
    </row>
    <row r="110" spans="1:12" ht="12.75">
      <c r="A110" s="29" t="s">
        <v>99</v>
      </c>
      <c r="B110" s="30"/>
      <c r="C110" s="30"/>
      <c r="D110" s="30"/>
      <c r="E110" s="30"/>
      <c r="F110" s="30">
        <v>14000</v>
      </c>
      <c r="G110" s="30"/>
      <c r="H110" s="30"/>
      <c r="I110" s="30">
        <v>14000</v>
      </c>
      <c r="J110" s="57"/>
      <c r="K110" s="57"/>
      <c r="L110" s="1"/>
    </row>
    <row r="111" spans="1:12" ht="12.75">
      <c r="A111" s="29" t="s">
        <v>29</v>
      </c>
      <c r="B111" s="30"/>
      <c r="C111" s="30">
        <v>11000</v>
      </c>
      <c r="D111" s="30">
        <v>6000</v>
      </c>
      <c r="E111" s="30"/>
      <c r="F111" s="30"/>
      <c r="G111" s="30"/>
      <c r="H111" s="30"/>
      <c r="I111" s="30">
        <v>17000</v>
      </c>
      <c r="J111" s="57"/>
      <c r="K111" s="57"/>
      <c r="L111" s="1"/>
    </row>
    <row r="112" spans="1:12" ht="12.75">
      <c r="A112" s="67" t="s">
        <v>43</v>
      </c>
      <c r="B112" s="66"/>
      <c r="C112" s="66">
        <f>SUM(C113:C113)</f>
        <v>30383</v>
      </c>
      <c r="D112" s="66">
        <f>SUM(D113:D114)</f>
        <v>6588</v>
      </c>
      <c r="E112" s="66"/>
      <c r="F112" s="66">
        <f>SUM(F113:F114)</f>
        <v>0</v>
      </c>
      <c r="G112" s="66"/>
      <c r="H112" s="66"/>
      <c r="I112" s="66">
        <f>SUM(B112:H112)</f>
        <v>36971</v>
      </c>
      <c r="J112" s="49"/>
      <c r="K112" s="49"/>
      <c r="L112" s="1"/>
    </row>
    <row r="113" spans="1:12" ht="12.75">
      <c r="A113" s="29" t="s">
        <v>12</v>
      </c>
      <c r="B113" s="30"/>
      <c r="C113" s="30">
        <v>30383</v>
      </c>
      <c r="D113" s="30">
        <v>6588</v>
      </c>
      <c r="E113" s="30"/>
      <c r="F113" s="30"/>
      <c r="G113" s="30"/>
      <c r="H113" s="30"/>
      <c r="I113" s="30">
        <f>SUM(B113:H113)</f>
        <v>36971</v>
      </c>
      <c r="J113" s="57"/>
      <c r="K113" s="57"/>
      <c r="L113" s="1"/>
    </row>
    <row r="114" spans="1:12" ht="12.75">
      <c r="A114" s="29" t="s">
        <v>76</v>
      </c>
      <c r="B114" s="30"/>
      <c r="C114" s="30"/>
      <c r="D114" s="30"/>
      <c r="E114" s="30"/>
      <c r="F114" s="30"/>
      <c r="G114" s="30"/>
      <c r="H114" s="30"/>
      <c r="I114" s="30"/>
      <c r="J114" s="57"/>
      <c r="K114" s="57"/>
      <c r="L114" s="1"/>
    </row>
    <row r="115" spans="1:12" ht="12.75">
      <c r="A115" s="39"/>
      <c r="B115" s="30"/>
      <c r="C115" s="31"/>
      <c r="D115" s="30"/>
      <c r="E115" s="30"/>
      <c r="F115" s="30"/>
      <c r="G115" s="30"/>
      <c r="H115" s="30"/>
      <c r="I115" s="31">
        <f>SUM(B115:H115)</f>
        <v>0</v>
      </c>
      <c r="J115" s="57"/>
      <c r="K115" s="57"/>
      <c r="L115" s="1"/>
    </row>
    <row r="116" spans="1:12" ht="12.75">
      <c r="A116" s="29"/>
      <c r="B116" s="30"/>
      <c r="C116" s="30"/>
      <c r="D116" s="30"/>
      <c r="E116" s="30"/>
      <c r="F116" s="30"/>
      <c r="G116" s="30"/>
      <c r="H116" s="30"/>
      <c r="I116" s="30"/>
      <c r="J116" s="57"/>
      <c r="K116" s="57"/>
      <c r="L116" s="1"/>
    </row>
    <row r="117" spans="1:12" ht="12.75">
      <c r="A117" s="39" t="s">
        <v>118</v>
      </c>
      <c r="B117" s="31">
        <f>SUM(B118:B121)</f>
        <v>68551</v>
      </c>
      <c r="C117" s="31"/>
      <c r="D117" s="31">
        <f>SUM(D118:D121)</f>
        <v>0</v>
      </c>
      <c r="E117" s="31">
        <f>SUM(E118:E121)</f>
        <v>40000</v>
      </c>
      <c r="F117" s="31">
        <f>SUM(F118:F121)</f>
        <v>0</v>
      </c>
      <c r="G117" s="31">
        <f>SUM(G118:G121)</f>
        <v>0</v>
      </c>
      <c r="H117" s="31">
        <f>SUM(H118:H121)</f>
        <v>2000</v>
      </c>
      <c r="I117" s="31">
        <f>SUM(B118:H121)</f>
        <v>110551</v>
      </c>
      <c r="J117" s="49"/>
      <c r="K117" s="49"/>
      <c r="L117" s="1"/>
    </row>
    <row r="118" spans="1:12" ht="12.75">
      <c r="A118" s="29" t="s">
        <v>117</v>
      </c>
      <c r="B118" s="30">
        <v>56188</v>
      </c>
      <c r="C118" s="30"/>
      <c r="D118" s="30"/>
      <c r="E118" s="30">
        <v>40000</v>
      </c>
      <c r="F118" s="30"/>
      <c r="G118" s="30"/>
      <c r="H118" s="30"/>
      <c r="I118" s="30">
        <f>SUM(B118:H118)</f>
        <v>96188</v>
      </c>
      <c r="J118" s="57"/>
      <c r="K118" s="57"/>
      <c r="L118" s="1"/>
    </row>
    <row r="119" spans="1:12" ht="12.75">
      <c r="A119" s="29" t="s">
        <v>37</v>
      </c>
      <c r="B119" s="30">
        <v>12363</v>
      </c>
      <c r="C119" s="30"/>
      <c r="D119" s="30"/>
      <c r="E119" s="30"/>
      <c r="F119" s="30"/>
      <c r="G119" s="30"/>
      <c r="H119" s="30">
        <v>2000</v>
      </c>
      <c r="I119" s="30">
        <f>SUM(B119:H119)</f>
        <v>14363</v>
      </c>
      <c r="J119" s="57"/>
      <c r="K119" s="57"/>
      <c r="L119" s="1"/>
    </row>
    <row r="120" spans="1:12" ht="12.75">
      <c r="A120" s="29" t="s">
        <v>61</v>
      </c>
      <c r="B120" s="30"/>
      <c r="C120" s="30"/>
      <c r="D120" s="30"/>
      <c r="E120" s="30"/>
      <c r="F120" s="30"/>
      <c r="G120" s="30"/>
      <c r="H120" s="30"/>
      <c r="I120" s="30"/>
      <c r="J120" s="57"/>
      <c r="K120" s="57"/>
      <c r="L120" s="1"/>
    </row>
    <row r="121" spans="1:12" ht="12.75">
      <c r="A121" s="29" t="s">
        <v>109</v>
      </c>
      <c r="B121" s="30"/>
      <c r="C121" s="30"/>
      <c r="D121" s="30"/>
      <c r="E121" s="30"/>
      <c r="F121" s="30"/>
      <c r="G121" s="30"/>
      <c r="H121" s="30"/>
      <c r="I121" s="30"/>
      <c r="J121" s="57"/>
      <c r="K121" s="57"/>
      <c r="L121" s="1"/>
    </row>
    <row r="122" spans="1:12" ht="13.5" thickBot="1">
      <c r="A122" s="62" t="s">
        <v>7</v>
      </c>
      <c r="B122" s="63">
        <f>B58+B64+B112+B117+B115</f>
        <v>9092991</v>
      </c>
      <c r="C122" s="63">
        <f>C58+C64+C112+C117+C115</f>
        <v>1004143</v>
      </c>
      <c r="D122" s="63">
        <f>D58+D64+D112+D117</f>
        <v>630000</v>
      </c>
      <c r="E122" s="63">
        <f>E58+E64+E112+E117</f>
        <v>63000</v>
      </c>
      <c r="F122" s="63">
        <f>F58+F64+F112+F117</f>
        <v>14000</v>
      </c>
      <c r="G122" s="63">
        <f>G58+G64+G112+G117</f>
        <v>851000</v>
      </c>
      <c r="H122" s="63">
        <f>H58+H64+H112+H117</f>
        <v>2000</v>
      </c>
      <c r="I122" s="35">
        <f>SUM(B122:H122)</f>
        <v>11657134</v>
      </c>
      <c r="J122" s="71"/>
      <c r="K122" s="71"/>
      <c r="L122" s="1"/>
    </row>
    <row r="123" spans="1:12" ht="12.75">
      <c r="A123" s="50" t="s">
        <v>58</v>
      </c>
      <c r="B123" s="51">
        <f aca="true" t="shared" si="2" ref="B123:I123">B56-B122</f>
        <v>-84151</v>
      </c>
      <c r="C123" s="51">
        <f t="shared" si="2"/>
        <v>0</v>
      </c>
      <c r="D123" s="51">
        <f t="shared" si="2"/>
        <v>0</v>
      </c>
      <c r="E123" s="51">
        <f t="shared" si="2"/>
        <v>0</v>
      </c>
      <c r="F123" s="51">
        <f t="shared" si="2"/>
        <v>0</v>
      </c>
      <c r="G123" s="51">
        <f t="shared" si="2"/>
        <v>0</v>
      </c>
      <c r="H123" s="51">
        <f t="shared" si="2"/>
        <v>0</v>
      </c>
      <c r="I123" s="78">
        <f t="shared" si="2"/>
        <v>-84151</v>
      </c>
      <c r="J123" s="74"/>
      <c r="K123" s="74"/>
      <c r="L123" s="1"/>
    </row>
    <row r="124" spans="1:12" ht="12.75">
      <c r="A124" s="29" t="s">
        <v>35</v>
      </c>
      <c r="B124" s="79">
        <v>84151</v>
      </c>
      <c r="C124" s="80"/>
      <c r="D124" s="80"/>
      <c r="E124" s="80"/>
      <c r="F124" s="80"/>
      <c r="G124" s="80"/>
      <c r="H124" s="80"/>
      <c r="I124" s="80"/>
      <c r="J124" s="56"/>
      <c r="K124" s="57"/>
      <c r="L124" s="1"/>
    </row>
    <row r="125" spans="1:12" ht="12.75">
      <c r="A125" s="24" t="s">
        <v>136</v>
      </c>
      <c r="B125" s="27">
        <v>-84151</v>
      </c>
      <c r="C125" s="23"/>
      <c r="D125" s="23"/>
      <c r="E125" s="23"/>
      <c r="F125" s="23"/>
      <c r="G125" s="23"/>
      <c r="H125" s="23"/>
      <c r="I125" s="23"/>
      <c r="J125" s="57"/>
      <c r="K125" s="57"/>
      <c r="L125" s="1"/>
    </row>
    <row r="126" spans="1:12" ht="12.75">
      <c r="A126" s="24"/>
      <c r="B126" s="27"/>
      <c r="C126" s="23"/>
      <c r="D126" s="23"/>
      <c r="E126" s="23"/>
      <c r="F126" s="23"/>
      <c r="G126" s="23"/>
      <c r="H126" s="23"/>
      <c r="I126" s="23"/>
      <c r="J126" s="57"/>
      <c r="K126" s="57"/>
      <c r="L126" s="1"/>
    </row>
    <row r="127" spans="1:12" ht="12.75">
      <c r="A127" s="24"/>
      <c r="B127" s="10"/>
      <c r="C127" s="6"/>
      <c r="D127" s="6"/>
      <c r="E127" s="6"/>
      <c r="F127" s="6"/>
      <c r="G127" s="6"/>
      <c r="H127" s="6"/>
      <c r="I127" s="6"/>
      <c r="J127" s="57"/>
      <c r="K127" s="57"/>
      <c r="L127" s="1"/>
    </row>
    <row r="128" spans="1:12" ht="12.75">
      <c r="A128" s="24"/>
      <c r="B128" s="8"/>
      <c r="C128" s="6"/>
      <c r="D128" s="6"/>
      <c r="E128" s="6"/>
      <c r="F128" s="6"/>
      <c r="G128" s="6"/>
      <c r="H128" s="6"/>
      <c r="I128" s="6"/>
      <c r="J128" s="57"/>
      <c r="K128" s="57"/>
      <c r="L128" s="1"/>
    </row>
    <row r="129" spans="1:12" ht="12.75">
      <c r="A129" s="5" t="s">
        <v>134</v>
      </c>
      <c r="B129" s="9"/>
      <c r="C129" s="6"/>
      <c r="D129" s="6"/>
      <c r="E129" s="6"/>
      <c r="F129" s="6"/>
      <c r="G129" s="6"/>
      <c r="H129" s="6"/>
      <c r="I129" s="6"/>
      <c r="J129" s="57"/>
      <c r="K129" s="57"/>
      <c r="L129" s="1"/>
    </row>
    <row r="130" spans="1:12" ht="12.75">
      <c r="A130" s="5" t="s">
        <v>129</v>
      </c>
      <c r="B130" s="9"/>
      <c r="C130" s="6"/>
      <c r="D130" s="6"/>
      <c r="E130" s="6"/>
      <c r="F130" s="6"/>
      <c r="G130" s="6"/>
      <c r="H130" s="6"/>
      <c r="I130" s="6"/>
      <c r="J130" s="57"/>
      <c r="K130" s="57"/>
      <c r="L130" s="1"/>
    </row>
    <row r="131" spans="1:12" ht="12.75">
      <c r="A131" s="5" t="s">
        <v>135</v>
      </c>
      <c r="B131" s="6"/>
      <c r="C131" s="6"/>
      <c r="D131" s="6"/>
      <c r="E131" s="6"/>
      <c r="F131" s="6"/>
      <c r="G131" s="6"/>
      <c r="H131" s="6"/>
      <c r="I131" s="6"/>
      <c r="J131" s="57" t="s">
        <v>4</v>
      </c>
      <c r="K131" s="57"/>
      <c r="L131" s="1"/>
    </row>
    <row r="132" spans="9:12" ht="12.75">
      <c r="I132" s="77"/>
      <c r="J132" s="75"/>
      <c r="K132" s="75"/>
      <c r="L132" s="1"/>
    </row>
    <row r="133" spans="9:11" ht="12.75">
      <c r="I133" s="77"/>
      <c r="J133" s="75"/>
      <c r="K133" s="75"/>
    </row>
    <row r="134" spans="1:11" ht="12.75">
      <c r="A134" s="22"/>
      <c r="B134" s="6"/>
      <c r="C134" s="6"/>
      <c r="D134" s="6"/>
      <c r="E134" s="6"/>
      <c r="F134" s="6" t="s">
        <v>101</v>
      </c>
      <c r="G134" s="6"/>
      <c r="H134" s="6"/>
      <c r="I134" s="6"/>
      <c r="J134" s="6"/>
      <c r="K134" s="76"/>
    </row>
    <row r="135" spans="1:12" ht="12.75">
      <c r="A135" s="25"/>
      <c r="B135" s="2"/>
      <c r="C135" s="2"/>
      <c r="D135" s="2"/>
      <c r="E135" s="2"/>
      <c r="F135" s="2"/>
      <c r="G135" s="2"/>
      <c r="H135" s="2"/>
      <c r="I135" s="5"/>
      <c r="J135" s="5"/>
      <c r="K135" s="68"/>
      <c r="L135" s="1"/>
    </row>
    <row r="136" spans="1:11" ht="12.75">
      <c r="A136" s="22"/>
      <c r="B136" s="5"/>
      <c r="C136" s="5"/>
      <c r="D136" s="5"/>
      <c r="E136" s="6" t="s">
        <v>64</v>
      </c>
      <c r="F136" s="6"/>
      <c r="G136" s="6"/>
      <c r="H136" s="6"/>
      <c r="I136" s="5"/>
      <c r="J136" s="5"/>
      <c r="K136" s="20"/>
    </row>
    <row r="137" spans="5:10" ht="12.75">
      <c r="E137" s="6"/>
      <c r="F137" s="6"/>
      <c r="G137" s="6"/>
      <c r="H137" s="6"/>
      <c r="I137" s="77"/>
      <c r="J137" s="77"/>
    </row>
    <row r="138" spans="9:10" ht="12.75">
      <c r="I138" s="77"/>
      <c r="J138" s="77"/>
    </row>
    <row r="139" spans="9:10" ht="12.75">
      <c r="I139" s="77"/>
      <c r="J139" s="77"/>
    </row>
    <row r="140" spans="9:10" ht="12.75">
      <c r="I140" s="77"/>
      <c r="J140" s="77"/>
    </row>
    <row r="141" spans="9:10" ht="12.75">
      <c r="I141" s="77"/>
      <c r="J141" s="77"/>
    </row>
    <row r="142" spans="9:10" ht="12.75">
      <c r="I142" s="77"/>
      <c r="J142" s="77"/>
    </row>
    <row r="143" spans="9:10" ht="12.75">
      <c r="I143" s="77"/>
      <c r="J143" s="77"/>
    </row>
    <row r="144" spans="1:11" ht="12.75">
      <c r="A144" s="22"/>
      <c r="B144" s="6"/>
      <c r="C144" s="6"/>
      <c r="D144" s="6"/>
      <c r="E144" s="6"/>
      <c r="F144" s="6"/>
      <c r="G144" s="6"/>
      <c r="H144" s="6"/>
      <c r="I144" s="6"/>
      <c r="J144" s="5"/>
      <c r="K144" s="20"/>
    </row>
    <row r="145" spans="9:10" ht="12.75">
      <c r="I145" s="77"/>
      <c r="J145" s="77"/>
    </row>
    <row r="151" ht="12.75">
      <c r="L151" s="1"/>
    </row>
    <row r="153" ht="12.75">
      <c r="L153" s="1"/>
    </row>
    <row r="154" ht="12.75">
      <c r="L154" s="1"/>
    </row>
    <row r="155" spans="1:6" ht="12.75">
      <c r="A155" s="64"/>
      <c r="B155" s="64"/>
      <c r="C155" s="64"/>
      <c r="D155" s="64"/>
      <c r="E155" s="64"/>
      <c r="F155" s="64"/>
    </row>
    <row r="161" ht="12.75">
      <c r="K161" s="21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20"/>
      <c r="L179" s="1"/>
    </row>
    <row r="181" spans="1:12" ht="12.75">
      <c r="A181" s="5"/>
      <c r="B181" s="6"/>
      <c r="C181" s="6"/>
      <c r="D181" s="6"/>
      <c r="E181" s="6"/>
      <c r="F181" s="6"/>
      <c r="G181" s="6"/>
      <c r="H181" s="6"/>
      <c r="I181" s="6"/>
      <c r="J181" s="5"/>
      <c r="K181" s="20"/>
      <c r="L181" s="1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1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"/>
      <c r="L199" s="21"/>
    </row>
    <row r="228" spans="1:12" ht="12.75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20"/>
      <c r="L228" s="18"/>
    </row>
    <row r="230" spans="1:12" ht="12.75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20"/>
      <c r="L230" s="1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1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2" ht="12.75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20"/>
      <c r="L236" s="1"/>
    </row>
    <row r="238" spans="1:12" ht="12.75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20"/>
      <c r="L238" s="18" t="s">
        <v>60</v>
      </c>
    </row>
    <row r="240" spans="1:12" ht="12.75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20"/>
      <c r="L240" s="1"/>
    </row>
    <row r="255" spans="1:12" ht="12.75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12"/>
      <c r="L255" s="1"/>
    </row>
    <row r="256" spans="1:12" ht="12.75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2"/>
      <c r="L256" s="1"/>
    </row>
    <row r="258" spans="1:11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1"/>
    </row>
    <row r="259" spans="1:12" ht="12.75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2"/>
      <c r="L259" s="1"/>
    </row>
    <row r="266" spans="1:12" ht="12.75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12"/>
      <c r="L266" s="1"/>
    </row>
    <row r="268" spans="1:12" ht="12.75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2"/>
      <c r="L268" s="1"/>
    </row>
    <row r="269" spans="1:12" ht="12.75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2"/>
      <c r="L269" s="1"/>
    </row>
    <row r="270" spans="1:11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1"/>
    </row>
    <row r="271" spans="1:11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1"/>
    </row>
    <row r="272" spans="1:11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1"/>
    </row>
    <row r="274" spans="1:11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1"/>
    </row>
    <row r="275" spans="1:11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1"/>
    </row>
    <row r="276" spans="1:12" ht="12.75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2"/>
      <c r="L276" s="1"/>
    </row>
    <row r="277" spans="1:12" ht="12.75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2"/>
      <c r="L277" s="1"/>
    </row>
    <row r="278" spans="1:12" ht="12.75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2"/>
      <c r="L278" s="1"/>
    </row>
    <row r="279" spans="1:12" ht="12.75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2"/>
      <c r="L279" s="1"/>
    </row>
    <row r="280" spans="1:12" ht="12.75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2"/>
      <c r="L280" s="1"/>
    </row>
    <row r="281" spans="1:12" ht="12.75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2"/>
      <c r="L281" s="1"/>
    </row>
    <row r="282" spans="1:11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1"/>
    </row>
    <row r="283" spans="1:11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1"/>
    </row>
    <row r="284" spans="1:11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1"/>
    </row>
    <row r="285" spans="1:11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1"/>
    </row>
    <row r="286" spans="1:12" ht="12.75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2"/>
      <c r="L286" s="1" t="s">
        <v>9</v>
      </c>
    </row>
    <row r="287" spans="1:12" ht="12.75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2"/>
      <c r="L287" s="1"/>
    </row>
    <row r="288" spans="1:12" ht="12.75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2"/>
      <c r="L288" s="1"/>
    </row>
    <row r="289" spans="1:12" ht="12.75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2"/>
      <c r="L289" s="1"/>
    </row>
    <row r="290" spans="1:12" ht="12.75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2"/>
      <c r="L290" s="1"/>
    </row>
    <row r="291" spans="1:12" ht="12.75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2"/>
      <c r="L291" s="1"/>
    </row>
    <row r="292" spans="1:12" ht="12.75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12"/>
      <c r="L292" s="1"/>
    </row>
    <row r="293" spans="1:12" ht="12.75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2"/>
      <c r="L293" s="1"/>
    </row>
    <row r="294" spans="1:12" ht="12.75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2"/>
      <c r="L294" s="1"/>
    </row>
    <row r="295" spans="1:11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1"/>
    </row>
    <row r="296" spans="1:11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1"/>
    </row>
    <row r="297" spans="1:12" ht="12.75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2"/>
      <c r="L297" s="1"/>
    </row>
    <row r="298" spans="1:12" ht="12.75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2"/>
      <c r="L298" s="1"/>
    </row>
    <row r="299" spans="1:12" ht="12.75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2"/>
      <c r="L299" s="1"/>
    </row>
    <row r="300" spans="1:12" ht="12.75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12"/>
      <c r="L300" s="1"/>
    </row>
    <row r="301" spans="1:12" ht="12.75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2"/>
      <c r="L301" s="1"/>
    </row>
    <row r="302" spans="1:12" ht="12.75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12"/>
      <c r="L302" s="1"/>
    </row>
    <row r="303" spans="1:12" ht="12.75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12"/>
      <c r="L303" s="1"/>
    </row>
    <row r="304" spans="1:12" ht="12.75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2"/>
      <c r="L304" s="1"/>
    </row>
    <row r="305" spans="1:12" ht="12.75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2"/>
      <c r="L305" s="1"/>
    </row>
    <row r="306" spans="1:12" ht="12.75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2"/>
      <c r="L306" s="1"/>
    </row>
    <row r="307" spans="1:12" ht="12.75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2"/>
      <c r="L307" s="1"/>
    </row>
    <row r="308" spans="1:12" ht="12.75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2"/>
      <c r="L308" s="1"/>
    </row>
    <row r="309" spans="1:12" ht="12.75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2"/>
      <c r="L309" s="1"/>
    </row>
    <row r="310" spans="1:12" ht="12.75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2"/>
      <c r="L310" s="1"/>
    </row>
    <row r="311" spans="1:12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"/>
    </row>
    <row r="312" spans="1:12" ht="12.75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"/>
    </row>
    <row r="313" spans="1:12" ht="12.75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"/>
    </row>
    <row r="314" spans="1:12" ht="12.75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"/>
    </row>
    <row r="317" spans="1:12" ht="12.75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"/>
    </row>
    <row r="318" spans="1:12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"/>
    </row>
    <row r="319" spans="1:12" ht="12.75">
      <c r="A319" s="11"/>
      <c r="B319" s="12"/>
      <c r="C319" s="12"/>
      <c r="D319" s="11"/>
      <c r="E319" s="11"/>
      <c r="F319" s="12"/>
      <c r="G319" s="12"/>
      <c r="H319" s="12"/>
      <c r="I319" s="12"/>
      <c r="J319" s="12"/>
      <c r="K319" s="12"/>
      <c r="L319" s="1"/>
    </row>
    <row r="320" spans="1:12" ht="12.75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"/>
    </row>
    <row r="321" spans="1:12" ht="12.75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"/>
    </row>
    <row r="322" spans="1:12" ht="12.75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"/>
    </row>
    <row r="323" spans="1:12" ht="12.75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"/>
    </row>
    <row r="324" spans="1:12" ht="12.75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"/>
    </row>
    <row r="325" spans="1:12" ht="12.75">
      <c r="A325" s="13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"/>
    </row>
    <row r="326" spans="1:12" ht="12.75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"/>
    </row>
    <row r="327" spans="1:12" ht="12.75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"/>
    </row>
    <row r="328" spans="1:12" ht="12.75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"/>
    </row>
    <row r="329" spans="1:12" ht="12.75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"/>
    </row>
    <row r="330" spans="1:12" ht="12.75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"/>
    </row>
    <row r="331" spans="1:12" ht="12.75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"/>
    </row>
    <row r="332" spans="1:12" ht="12.75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"/>
    </row>
    <row r="333" spans="1:12" ht="13.5" customHeight="1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"/>
    </row>
    <row r="334" spans="1:12" ht="12.75">
      <c r="A334" s="11"/>
      <c r="B334" s="12"/>
      <c r="C334" s="11"/>
      <c r="D334" s="11"/>
      <c r="E334" s="11"/>
      <c r="F334" s="11"/>
      <c r="G334" s="11"/>
      <c r="H334" s="11"/>
      <c r="I334" s="11"/>
      <c r="J334" s="12"/>
      <c r="K334" s="12"/>
      <c r="L334" s="1"/>
    </row>
    <row r="335" spans="1:12" ht="12.75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"/>
    </row>
    <row r="336" spans="1:12" ht="12.75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"/>
    </row>
    <row r="337" spans="1:12" ht="12.75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"/>
    </row>
    <row r="338" spans="1:12" ht="12.75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"/>
    </row>
    <row r="339" spans="1:12" ht="12.75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"/>
    </row>
    <row r="340" spans="1:12" ht="12.75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"/>
    </row>
    <row r="341" spans="1:12" ht="12.75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"/>
    </row>
    <row r="342" spans="1:12" ht="12.75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"/>
    </row>
    <row r="344" spans="1:12" ht="12.75">
      <c r="A344" s="1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"/>
    </row>
    <row r="345" spans="1:12" ht="12.75">
      <c r="A345" s="1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"/>
    </row>
    <row r="346" spans="1:12" ht="12.75">
      <c r="A346" s="11"/>
      <c r="B346" s="14"/>
      <c r="C346" s="12"/>
      <c r="D346" s="12"/>
      <c r="E346" s="12"/>
      <c r="F346" s="12"/>
      <c r="G346" s="12"/>
      <c r="H346" s="12"/>
      <c r="I346" s="12"/>
      <c r="J346" s="12"/>
      <c r="K346" s="12"/>
      <c r="L346" s="1"/>
    </row>
    <row r="347" spans="1:13" ht="12.75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"/>
      <c r="M347" s="1"/>
    </row>
    <row r="348" spans="1:12" ht="12.75">
      <c r="A348" s="1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"/>
    </row>
    <row r="349" spans="1:12" ht="12.75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"/>
    </row>
    <row r="350" spans="1:12" ht="12.75">
      <c r="A350" s="11"/>
      <c r="B350" s="12"/>
      <c r="C350" s="12"/>
      <c r="D350" s="12"/>
      <c r="E350" s="12"/>
      <c r="F350" s="12"/>
      <c r="G350" s="12"/>
      <c r="H350" s="12"/>
      <c r="I350" s="12"/>
      <c r="J350" s="11"/>
      <c r="K350" s="12"/>
      <c r="L350" s="1"/>
    </row>
    <row r="351" spans="1:12" ht="12.75">
      <c r="A351" s="11"/>
      <c r="B351" s="11"/>
      <c r="C351" s="11"/>
      <c r="D351" s="11"/>
      <c r="E351" s="11"/>
      <c r="F351" s="12"/>
      <c r="G351" s="12"/>
      <c r="H351" s="12"/>
      <c r="I351" s="12"/>
      <c r="J351" s="12"/>
      <c r="K351" s="11"/>
      <c r="L351" s="1"/>
    </row>
    <row r="352" spans="1:12" ht="12.75">
      <c r="A352" s="11"/>
      <c r="B352" s="12"/>
      <c r="C352" s="12"/>
      <c r="D352" s="12"/>
      <c r="E352" s="12"/>
      <c r="F352" s="12"/>
      <c r="G352" s="12"/>
      <c r="H352" s="12"/>
      <c r="I352" s="12"/>
      <c r="J352" s="12"/>
      <c r="K352" s="11"/>
      <c r="L352" s="1"/>
    </row>
    <row r="353" spans="1:12" ht="12.75">
      <c r="A353" s="11"/>
      <c r="B353" s="12"/>
      <c r="C353" s="12"/>
      <c r="D353" s="12"/>
      <c r="E353" s="12"/>
      <c r="F353" s="12"/>
      <c r="G353" s="12"/>
      <c r="H353" s="12"/>
      <c r="I353" s="12"/>
      <c r="J353" s="12"/>
      <c r="K353" s="11"/>
      <c r="L353" s="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"/>
    </row>
    <row r="355" spans="1:12" ht="12.75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"/>
    </row>
    <row r="356" spans="1:12" ht="12.75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"/>
    </row>
    <row r="373" spans="1:13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"/>
      <c r="M373" t="s">
        <v>9</v>
      </c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"/>
    </row>
    <row r="386" spans="1:12" ht="12.75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"/>
    </row>
    <row r="387" spans="1:13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"/>
      <c r="M387" t="s">
        <v>10</v>
      </c>
    </row>
    <row r="389" spans="1:12" ht="12.75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"/>
    </row>
    <row r="390" spans="1:12" ht="12.75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"/>
    </row>
    <row r="391" spans="1:12" ht="12.75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"/>
    </row>
    <row r="392" spans="1:12" ht="12.75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"/>
    </row>
    <row r="393" spans="1:12" ht="12.75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"/>
    </row>
    <row r="394" spans="1:1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2" ht="12.75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"/>
    </row>
    <row r="396" spans="1:12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"/>
    </row>
    <row r="397" spans="1:12" ht="12.75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"/>
    </row>
    <row r="398" spans="1:12" ht="12.75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"/>
    </row>
    <row r="399" spans="1:12" ht="12.75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"/>
    </row>
    <row r="400" spans="1:12" ht="12.75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"/>
    </row>
    <row r="401" spans="1:12" ht="12.75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"/>
    </row>
    <row r="402" spans="1:13" ht="12.75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"/>
      <c r="M402" s="1"/>
    </row>
    <row r="403" spans="1:12" ht="12.75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"/>
    </row>
    <row r="404" spans="1:12" ht="12.75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"/>
    </row>
    <row r="405" spans="1:12" ht="12.75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"/>
    </row>
    <row r="406" spans="1:12" ht="12.75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"/>
    </row>
    <row r="407" spans="1:12" ht="12.75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"/>
    </row>
    <row r="408" spans="1:12" ht="12.75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"/>
    </row>
    <row r="409" spans="1:12" ht="12.75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"/>
    </row>
    <row r="410" spans="1:12" ht="12.75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"/>
    </row>
    <row r="412" spans="1:12" ht="12.75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"/>
    </row>
    <row r="413" spans="1:12" ht="12.75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"/>
    </row>
    <row r="414" spans="1:12" ht="12.75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"/>
    </row>
    <row r="415" spans="1:12" ht="12.75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"/>
    </row>
    <row r="416" spans="1:12" ht="12.75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"/>
    </row>
    <row r="417" spans="1:12" ht="12.75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"/>
    </row>
    <row r="418" spans="1:12" ht="12.75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"/>
    </row>
    <row r="419" spans="1:12" ht="12.75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" t="s">
        <v>13</v>
      </c>
    </row>
    <row r="420" spans="1:12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"/>
    </row>
    <row r="421" spans="1:12" ht="12.75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"/>
    </row>
    <row r="422" spans="1:12" ht="12.75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"/>
    </row>
    <row r="423" spans="1:12" ht="12.75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"/>
    </row>
    <row r="424" spans="1:12" ht="12.75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"/>
    </row>
    <row r="425" spans="1:12" ht="12.75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"/>
    </row>
    <row r="426" spans="1:12" ht="12.75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"/>
    </row>
    <row r="427" spans="1:12" ht="12.75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"/>
    </row>
    <row r="428" spans="1:12" ht="12.75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"/>
    </row>
    <row r="429" spans="1:12" ht="12.75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"/>
    </row>
    <row r="430" spans="1:12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"/>
    </row>
    <row r="431" spans="1:12" ht="12.75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"/>
    </row>
    <row r="432" spans="1:12" ht="12.75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"/>
    </row>
    <row r="433" spans="1:12" ht="12.75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"/>
    </row>
    <row r="434" spans="1:12" ht="12.75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"/>
    </row>
    <row r="435" spans="1:12" ht="12.75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"/>
    </row>
    <row r="436" spans="1:12" ht="12.75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"/>
    </row>
    <row r="437" spans="1:12" ht="12.75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"/>
    </row>
    <row r="438" spans="1:12" ht="12.75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"/>
    </row>
    <row r="439" spans="1:12" ht="12.75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"/>
    </row>
    <row r="440" spans="1:12" ht="12.75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"/>
    </row>
    <row r="441" spans="1:12" ht="12.75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"/>
    </row>
    <row r="442" spans="1:12" ht="12.75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"/>
    </row>
    <row r="443" spans="1:12" ht="12.75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"/>
    </row>
    <row r="444" spans="1:12" ht="12.75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"/>
    </row>
    <row r="445" spans="1:12" ht="12.75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"/>
    </row>
    <row r="446" spans="1:12" ht="12.75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"/>
    </row>
    <row r="447" spans="1:12" ht="12.75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"/>
    </row>
    <row r="448" spans="1:12" ht="12.75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"/>
    </row>
    <row r="449" spans="1:12" ht="12.75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"/>
    </row>
    <row r="450" spans="1:12" ht="12.75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"/>
    </row>
    <row r="451" spans="1:12" ht="12.75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"/>
    </row>
    <row r="452" spans="1:12" ht="12.75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"/>
    </row>
    <row r="453" spans="1:12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"/>
    </row>
    <row r="454" spans="1:12" ht="12.75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"/>
    </row>
    <row r="455" spans="1:12" ht="12.75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"/>
    </row>
    <row r="456" spans="1:12" ht="12.75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"/>
    </row>
    <row r="457" spans="1:12" ht="12.75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"/>
    </row>
    <row r="458" spans="1:12" ht="12.75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"/>
    </row>
    <row r="459" spans="1:12" ht="12.75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"/>
    </row>
    <row r="460" spans="1:12" ht="12.75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"/>
    </row>
    <row r="461" spans="1:12" ht="12.75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"/>
    </row>
    <row r="462" spans="1:12" ht="12.75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"/>
    </row>
    <row r="463" spans="1:12" ht="12.75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"/>
    </row>
    <row r="464" spans="1:12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"/>
    </row>
    <row r="465" spans="1:12" ht="12.75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"/>
    </row>
    <row r="466" spans="1:12" ht="12.75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"/>
    </row>
    <row r="467" spans="1:12" ht="12.75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"/>
    </row>
    <row r="468" spans="1:12" ht="12.75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"/>
    </row>
    <row r="469" spans="1:12" ht="12.75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"/>
    </row>
    <row r="470" spans="1:12" ht="12.75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"/>
    </row>
    <row r="471" spans="1:12" ht="12.75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"/>
    </row>
    <row r="472" spans="1:12" ht="12.75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"/>
    </row>
    <row r="473" spans="1:12" ht="12.75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"/>
    </row>
    <row r="474" spans="1:12" ht="12.75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"/>
    </row>
    <row r="475" spans="1:12" ht="12.75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"/>
    </row>
    <row r="476" spans="1:12" ht="12.75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"/>
    </row>
    <row r="477" spans="1:12" ht="12.75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"/>
    </row>
    <row r="478" spans="1:12" ht="12.75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"/>
    </row>
    <row r="479" spans="1:12" ht="12.75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"/>
    </row>
    <row r="480" spans="1:12" ht="12.75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"/>
    </row>
    <row r="481" spans="1:12" ht="12.75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"/>
    </row>
    <row r="482" spans="1:12" ht="12.7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"/>
    </row>
    <row r="483" spans="1:12" ht="12.75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"/>
    </row>
    <row r="484" spans="1:12" ht="12.75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"/>
    </row>
    <row r="485" spans="1:12" ht="12.75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"/>
    </row>
    <row r="486" spans="1:12" ht="12.75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"/>
    </row>
    <row r="487" spans="1:12" ht="12.75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"/>
    </row>
    <row r="488" spans="1:12" ht="12.75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"/>
    </row>
    <row r="489" spans="1:12" ht="12.75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"/>
    </row>
    <row r="490" spans="1:12" ht="12.75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"/>
    </row>
    <row r="491" spans="1:12" ht="12.75">
      <c r="A491" s="1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"/>
    </row>
    <row r="492" spans="1:12" ht="12.75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"/>
    </row>
    <row r="493" spans="1:12" ht="12.75">
      <c r="A493" s="1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"/>
    </row>
    <row r="494" spans="1:12" ht="12.75">
      <c r="A494" s="1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"/>
    </row>
    <row r="495" spans="1:12" ht="12.75">
      <c r="A495" s="1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"/>
    </row>
    <row r="496" spans="1:12" ht="12.75">
      <c r="A496" s="1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"/>
    </row>
    <row r="497" spans="1:12" ht="12.75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"/>
    </row>
    <row r="498" spans="1:12" ht="12.75">
      <c r="A498" s="1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"/>
    </row>
    <row r="499" spans="1:12" ht="12.75">
      <c r="A499" s="1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"/>
    </row>
    <row r="500" spans="1:12" ht="12.75">
      <c r="A500" s="1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"/>
    </row>
    <row r="501" spans="1:12" ht="12.75">
      <c r="A501" s="1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"/>
    </row>
    <row r="502" spans="1:12" ht="12.75">
      <c r="A502" s="1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"/>
    </row>
    <row r="503" spans="1:12" ht="12.75">
      <c r="A503" s="1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"/>
    </row>
    <row r="504" spans="1:1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8" spans="1:1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1:11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1:11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1:11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1:11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1:11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1:11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1:11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1:11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1:11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1:11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1:11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1:11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1:11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1:11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1:11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1:11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1:11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</sheetData>
  <sheetProtection/>
  <printOptions/>
  <pageMargins left="0.75" right="0.75" top="1" bottom="1" header="0.5" footer="0.5"/>
  <pageSetup horizontalDpi="600" verticalDpi="600" orientation="landscape" paperSiz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KORISNIK</cp:lastModifiedBy>
  <cp:lastPrinted>2019-02-18T08:27:51Z</cp:lastPrinted>
  <dcterms:created xsi:type="dcterms:W3CDTF">2003-05-12T11:08:33Z</dcterms:created>
  <dcterms:modified xsi:type="dcterms:W3CDTF">2019-02-19T07:20:59Z</dcterms:modified>
  <cp:category/>
  <cp:version/>
  <cp:contentType/>
  <cp:contentStatus/>
</cp:coreProperties>
</file>